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mc:AlternateContent xmlns:mc="http://schemas.openxmlformats.org/markup-compatibility/2006">
    <mc:Choice Requires="x15">
      <x15ac:absPath xmlns:x15ac="http://schemas.microsoft.com/office/spreadsheetml/2010/11/ac" url="\\10.10.150.10\share\総務課\03財務G\15財政状況の公表\財政状況作成公表関係\H25～ 財政状況の公表\財政状況資料集\05 H29決算\完成\"/>
    </mc:Choice>
  </mc:AlternateContent>
  <bookViews>
    <workbookView xWindow="0" yWindow="0" windowWidth="15360" windowHeight="7635"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<sst xmlns="http://schemas.openxmlformats.org/spreadsheetml/2006/main" count="1024" uniqueCount="583">
  <si>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</si>
  <si>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</si>
  <si>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</si>
  <si>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</si>
  <si>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</si>
  <si>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</si>
  <si>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</si>
  <si>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</si>
  <si>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</si>
  <si>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</si>
  <si>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</si>
  <si>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</si>
  <si>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</si>
  <si>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</si>
  <si>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</si>
  <si>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</si>
  <si>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</si>
  <si>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</si>
  <si>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</si>
  <si>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</si>
  <si>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</si>
  <si>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</si>
  <si>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</si>
  <si>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</si>
  <si>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</si>
  <si>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</si>
  <si>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</si>
  <si>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</si>
  <si>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</si>
  <si>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</si>
  <si>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</si>
  <si>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</si>
  <si>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</si>
  <si>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</si>
  <si>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</si>
  <si>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</si>
  <si>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</si>
  <si>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</si>
  <si>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</si>
  <si>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</si>
  <si>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</si>
  <si>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</si>
  <si>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</si>
  <si>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</si>
  <si>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</si>
  <si>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</si>
  <si>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</si>
  <si>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</si>
  <si>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</si>
  <si>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</si>
  <si>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</si>
  <si>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</si>
  <si>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</si>
  <si>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</si>
  <si>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</si>
  <si>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</si>
  <si>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</si>
  <si>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</si>
  <si>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</si>
  <si>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</si>
  <si>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</si>
  <si>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</si>
  <si>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</si>
  <si>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</si>
  <si>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</si>
  <si>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</si>
  <si>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</si>
  <si>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</si>
  <si>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</si>
  <si>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</si>
  <si>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</si>
  <si>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</si>
  <si>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</si>
  <si>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</si>
  <si>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</si>
  <si>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</si>
  <si>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</si>
  <si>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</si>
  <si>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</si>
  <si>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</si>
  <si>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</si>
  <si>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</si>
  <si>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</si>
  <si>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</si>
  <si>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</si>
  <si>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</si>
  <si>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</si>
  <si>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</si>
  <si>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</si>
  <si>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</si>
  <si>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</si>
  <si>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</si>
  <si>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</si>
  <si>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</si>
  <si>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</si>
  <si>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</si>
  <si>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</si>
  <si>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</si>
  <si>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</si>
  <si>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</si>
  <si>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</si>
  <si>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</si>
  <si>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</si>
  <si>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</si>
  <si>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</si>
  <si>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</si>
  <si>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</si>
  <si>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</si>
  <si>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</si>
  <si>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</si>
  <si>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</si>
  <si>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</si>
  <si>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</si>
  <si>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</si>
  <si>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</si>
  <si>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</si>
  <si>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</si>
  <si>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</si>
  <si>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</si>
  <si>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</si>
  <si>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</si>
  <si>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</si>
  <si>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</si>
  <si>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</si>
  <si>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</si>
  <si>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</si>
  <si>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</si>
  <si>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</si>
  <si>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</si>
  <si>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</si>
  <si>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</si>
  <si>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</si>
  <si>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</si>
  <si>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</si>
  <si>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</si>
  <si>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</si>
  <si>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</si>
  <si>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</si>
  <si>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</si>
  <si>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</si>
  <si>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</si>
  <si>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</si>
  <si>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</si>
  <si>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</si>
  <si>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</si>
  <si>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</si>
  <si>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</si>
  <si>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</si>
  <si>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</si>
  <si>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</si>
  <si>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</si>
  <si>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</si>
  <si>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</si>
  <si>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</si>
  <si>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</si>
  <si>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</si>
  <si>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</si>
  <si>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</si>
  <si>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</si>
  <si>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</si>
  <si>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</si>
  <si>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</si>
  <si>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</si>
  <si>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</si>
  <si>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</si>
  <si>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</si>
  <si>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</si>
  <si>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</si>
  <si>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</si>
  <si>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</si>
  <si>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</si>
  <si>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</si>
  <si>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</si>
  <si>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</si>
  <si>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</si>
  <si>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</si>
  <si>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</si>
  <si>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</si>
  <si>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</si>
  <si>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</si>
  <si>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</si>
  <si>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</si>
  <si>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</si>
  <si>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</si>
  <si>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</si>
  <si>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</si>
  <si>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</si>
  <si>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</si>
  <si>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</si>
  <si>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</si>
  <si>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</si>
  <si>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</si>
  <si>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</si>
  <si>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</si>
  <si>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</si>
  <si>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</si>
  <si>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</si>
  <si>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</si>
  <si>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</si>
  <si>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</si>
  <si>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</si>
  <si>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</si>
  <si>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</si>
  <si>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</si>
  <si>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</si>
  <si>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北海道南幌町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</si>
  <si>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</si>
  <si>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</si>
  <si>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</si>
  <si>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</si>
  <si>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</si>
  <si>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</si>
  <si>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</si>
  <si>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</si>
  <si>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</si>
  <si>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</si>
  <si>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</si>
  <si>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</si>
  <si>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</si>
  <si>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</si>
  <si>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</si>
  <si>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</si>
  <si>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</si>
  <si>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</si>
  <si>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</si>
  <si>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</si>
  <si>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</si>
  <si>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</si>
  <si>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</si>
  <si>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</si>
  <si>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</si>
  <si>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</si>
  <si>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</si>
  <si>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</si>
  <si>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</si>
  <si>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</si>
  <si>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</si>
  <si>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</si>
  <si>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</si>
  <si>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</si>
  <si>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</si>
  <si>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</si>
  <si>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</si>
  <si>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</si>
  <si>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</si>
  <si>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</si>
  <si>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</si>
  <si>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</si>
  <si>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</si>
  <si>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</si>
  <si>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</si>
  <si>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</si>
  <si>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</si>
  <si>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</si>
  <si>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</si>
  <si>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</si>
  <si>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</si>
  <si>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</si>
  <si>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</si>
  <si>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</si>
  <si>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</si>
  <si>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</si>
  <si>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</si>
  <si>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</si>
  <si>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</si>
  <si>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</si>
  <si>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</si>
  <si>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</si>
  <si>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</si>
  <si>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</si>
  <si>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</si>
  <si>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</si>
  <si>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</si>
  <si>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</si>
  <si>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</si>
  <si>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</si>
  <si>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</si>
  <si>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</si>
  <si>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</si>
  <si>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</si>
  <si>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</si>
  <si>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</si>
  <si>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</si>
  <si>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</si>
  <si>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</si>
  <si>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</si>
  <si>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</si>
  <si>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</si>
  <si>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</si>
  <si>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</si>
  <si>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</si>
  <si>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</si>
  <si>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</si>
  <si>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</si>
  <si>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</si>
  <si>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</si>
  <si>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</si>
  <si>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</si>
  <si>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</si>
  <si>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</si>
  <si>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</si>
  <si>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</si>
  <si>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</si>
  <si>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</si>
  <si>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</si>
  <si>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</si>
  <si>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</si>
  <si>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</si>
  <si>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</si>
  <si>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</si>
  <si>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</si>
  <si>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</si>
  <si>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</si>
  <si>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</si>
  <si>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</si>
  <si>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</si>
  <si>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</si>
  <si>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</si>
  <si>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</si>
  <si>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</si>
  <si>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</si>
  <si>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</si>
  <si>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</si>
  <si>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</si>
  <si>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</si>
  <si>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</si>
  <si>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</si>
  <si>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</si>
  <si>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</si>
  <si>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</si>
  <si>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</si>
  <si>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</si>
  <si>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</si>
  <si>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</si>
  <si>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</si>
  <si>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</si>
  <si>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</si>
  <si>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</si>
  <si>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</si>
  <si>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</si>
  <si>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</si>
  <si>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</si>
  <si>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</si>
  <si>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</si>
  <si>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</si>
  <si>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</si>
  <si>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</si>
  <si>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</si>
  <si>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</si>
  <si>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</si>
  <si>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</si>
  <si>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</si>
  <si>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</si>
  <si>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</si>
  <si>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</si>
  <si>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北海道南幌町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</si>
  <si>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</si>
  <si>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</si>
  <si>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</si>
  <si>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</si>
  <si>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</si>
  <si>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</si>
  <si>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</si>
  <si>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</si>
  <si>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</si>
  <si>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</si>
  <si>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</si>
  <si>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</si>
  <si>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</si>
  <si>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</si>
  <si>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</si>
  <si>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</si>
  <si>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</si>
  <si>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</si>
  <si>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</si>
  <si>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</si>
  <si>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</si>
  <si>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</si>
  <si>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</si>
  <si>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</si>
  <si>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</si>
  <si>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</si>
  <si>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</si>
  <si>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</si>
  <si>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</si>
  <si>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</si>
  <si>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</si>
  <si>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</si>
  <si>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</si>
  <si>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</si>
  <si>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</si>
  <si>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</si>
  <si>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</si>
  <si>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</si>
  <si>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</si>
  <si>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</si>
  <si>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</si>
  <si>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</si>
  <si>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</si>
  <si>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</si>
  <si>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</si>
  <si>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</si>
  <si>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</si>
  <si>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</si>
  <si>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</si>
  <si>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</si>
  <si>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</si>
  <si>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</si>
  <si>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</si>
  <si>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</si>
  <si>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</si>
  <si>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</si>
  <si>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</si>
  <si>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</si>
  <si>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</si>
  <si>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</si>
  <si>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</si>
  <si>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</si>
  <si>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</si>
  <si>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</si>
  <si>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</si>
  <si>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</si>
  <si>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</si>
  <si>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</si>
  <si>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</si>
  <si>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</si>
  <si>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</si>
  <si>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</si>
  <si>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</si>
  <si>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</si>
  <si>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</si>
  <si>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</si>
  <si>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</si>
  <si>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</si>
  <si>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</si>
  <si>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</si>
  <si>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</si>
  <si>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</si>
  <si>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</si>
  <si>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</si>
  <si>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</si>
  <si>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</si>
  <si>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</si>
  <si>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</si>
  <si>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</si>
  <si>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</si>
  <si>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</si>
  <si>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</si>
  <si>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</si>
  <si>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</si>
  <si>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</si>
  <si>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</si>
  <si>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</si>
  <si>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</si>
  <si>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</si>
  <si>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</si>
  <si>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</si>
  <si>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</si>
  <si>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</si>
  <si>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</si>
  <si>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</si>
  <si>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</si>
  <si>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</si>
  <si>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</si>
  <si>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</si>
  <si>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</si>
  <si>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</si>
  <si>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</si>
  <si>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</si>
  <si>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</si>
  <si>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</si>
  <si>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</si>
  <si>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</si>
  <si>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</si>
  <si>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</si>
  <si>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</si>
  <si>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</si>
  <si>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</si>
  <si>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</si>
  <si>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</si>
  <si>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</si>
  <si>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</si>
  <si>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</si>
  <si>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</si>
  <si>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</si>
  <si>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</si>
  <si>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</si>
  <si>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</si>
  <si>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</si>
  <si>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</si>
  <si>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</si>
  <si>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</si>
  <si>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</si>
  <si>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</si>
  <si>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</si>
  <si>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</si>
  <si>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</si>
  <si>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</si>
  <si>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</si>
  <si>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</si>
  <si>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</si>
  <si>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</si>
  <si>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</si>
  <si>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</si>
  <si>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</si>
  <si>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</si>
  <si>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</si>
  <si>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</si>
  <si>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</si>
  <si>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</si>
  <si>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</si>
  <si>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</si>
  <si>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</si>
  <si>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</si>
  <si>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</si>
  <si>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</si>
  <si>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</si>
  <si>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</si>
  <si>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</si>
  <si>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</si>
  <si>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</si>
  <si>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</si>
  <si>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</si>
  <si>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</si>
  <si>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</si>
  <si>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</si>
  <si>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</si>
  <si>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</si>
  <si>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</si>
  <si>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</si>
  <si>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</si>
  <si>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</si>
  <si>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</si>
  <si>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</si>
  <si>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</si>
  <si>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</si>
  <si>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</si>
  <si>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</si>
  <si>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</si>
  <si>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</si>
  <si>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</si>
  <si>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</si>
  <si>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</si>
  <si>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</si>
  <si>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</si>
  <si>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2.44</t>
  </si>
  <si>
    <t>▲ 1.46</t>
  </si>
  <si>
    <t>▲ 1.25</t>
  </si>
  <si>
    <t>病院事業会計</t>
  </si>
  <si>
    <t>一般会計</t>
  </si>
  <si>
    <t>国民健康保険特別会計</t>
  </si>
  <si>
    <t>介護保険特別会計</t>
  </si>
  <si>
    <t>下水道事業特別会計</t>
  </si>
  <si>
    <t>農業集落排水事業特別会計</t>
  </si>
  <si>
    <t>後期高齢者医療特別会計</t>
  </si>
  <si>
    <t>その他会計（赤字）</t>
  </si>
  <si>
    <t>その他会計（黒字）</t>
  </si>
  <si>
    <t>南幌振興公社</t>
    <rPh sb="0" eb="2">
      <t>ナンポロ</t>
    </rPh>
    <rPh sb="2" eb="4">
      <t>シンコウ</t>
    </rPh>
    <rPh sb="4" eb="6">
      <t>コウシャ</t>
    </rPh>
    <phoneticPr fontId="2"/>
  </si>
  <si>
    <t>南幌町農産物加工センター</t>
    <rPh sb="0" eb="3">
      <t>ナンポロチョウ</t>
    </rPh>
    <rPh sb="3" eb="6">
      <t>ノウサンブツ</t>
    </rPh>
    <rPh sb="6" eb="8">
      <t>カコウ</t>
    </rPh>
    <phoneticPr fontId="2"/>
  </si>
  <si>
    <t>○</t>
    <phoneticPr fontId="2"/>
  </si>
  <si>
    <t>ふるさと応援基金</t>
    <rPh sb="4" eb="6">
      <t>オウエン</t>
    </rPh>
    <rPh sb="6" eb="8">
      <t>キキン</t>
    </rPh>
    <phoneticPr fontId="11"/>
  </si>
  <si>
    <t>南幌温泉ハート&amp;ハート基金</t>
    <rPh sb="0" eb="2">
      <t>ナンポロ</t>
    </rPh>
    <rPh sb="2" eb="4">
      <t>オンセン</t>
    </rPh>
    <rPh sb="11" eb="13">
      <t>キキン</t>
    </rPh>
    <phoneticPr fontId="11"/>
  </si>
  <si>
    <t>地域福祉振興基金</t>
    <rPh sb="0" eb="2">
      <t>チイキ</t>
    </rPh>
    <rPh sb="2" eb="4">
      <t>フクシ</t>
    </rPh>
    <rPh sb="4" eb="6">
      <t>シンコウ</t>
    </rPh>
    <rPh sb="6" eb="8">
      <t>キキン</t>
    </rPh>
    <phoneticPr fontId="11"/>
  </si>
  <si>
    <t>中山間ふるさと水と土保全基金</t>
    <rPh sb="0" eb="3">
      <t>チュウサンカン</t>
    </rPh>
    <rPh sb="7" eb="8">
      <t>ミズ</t>
    </rPh>
    <rPh sb="9" eb="10">
      <t>ツチ</t>
    </rPh>
    <rPh sb="10" eb="12">
      <t>ホゼン</t>
    </rPh>
    <rPh sb="12" eb="14">
      <t>キキン</t>
    </rPh>
    <phoneticPr fontId="11"/>
  </si>
  <si>
    <t>教育振興基金</t>
    <rPh sb="0" eb="2">
      <t>キョウイク</t>
    </rPh>
    <rPh sb="2" eb="4">
      <t>シンコウ</t>
    </rPh>
    <rPh sb="4" eb="6">
      <t>キキン</t>
    </rPh>
    <phoneticPr fontId="11"/>
  </si>
  <si>
    <t>南空知葬斎組合</t>
    <rPh sb="0" eb="1">
      <t>ミナミ</t>
    </rPh>
    <rPh sb="1" eb="3">
      <t>ソラチ</t>
    </rPh>
    <rPh sb="3" eb="4">
      <t>ソウ</t>
    </rPh>
    <rPh sb="4" eb="5">
      <t>ヒトシ</t>
    </rPh>
    <rPh sb="5" eb="7">
      <t>クミアイ</t>
    </rPh>
    <phoneticPr fontId="2"/>
  </si>
  <si>
    <t>南空知公衆衛生組合</t>
    <rPh sb="0" eb="1">
      <t>ミナミ</t>
    </rPh>
    <rPh sb="1" eb="3">
      <t>ソラチ</t>
    </rPh>
    <rPh sb="3" eb="5">
      <t>コウシュウ</t>
    </rPh>
    <rPh sb="5" eb="7">
      <t>エイセイ</t>
    </rPh>
    <rPh sb="7" eb="9">
      <t>クミアイ</t>
    </rPh>
    <phoneticPr fontId="2"/>
  </si>
  <si>
    <t>空知教育研修センター組合</t>
    <rPh sb="0" eb="2">
      <t>ソラチ</t>
    </rPh>
    <rPh sb="2" eb="4">
      <t>キョウイク</t>
    </rPh>
    <rPh sb="4" eb="6">
      <t>ケンシュウ</t>
    </rPh>
    <rPh sb="10" eb="12">
      <t>クミアイ</t>
    </rPh>
    <phoneticPr fontId="2"/>
  </si>
  <si>
    <t>南空知消防組合</t>
    <rPh sb="0" eb="1">
      <t>ミナミ</t>
    </rPh>
    <rPh sb="1" eb="3">
      <t>ソラチ</t>
    </rPh>
    <rPh sb="3" eb="5">
      <t>ショウボウ</t>
    </rPh>
    <rPh sb="5" eb="7">
      <t>クミアイ</t>
    </rPh>
    <phoneticPr fontId="2"/>
  </si>
  <si>
    <t>南空知ふるさと市町村圏組合</t>
    <rPh sb="0" eb="1">
      <t>ミナミ</t>
    </rPh>
    <rPh sb="1" eb="3">
      <t>ソラチ</t>
    </rPh>
    <rPh sb="7" eb="10">
      <t>シチョウソン</t>
    </rPh>
    <rPh sb="10" eb="11">
      <t>ケン</t>
    </rPh>
    <rPh sb="11" eb="13">
      <t>クミアイ</t>
    </rPh>
    <phoneticPr fontId="2"/>
  </si>
  <si>
    <t>長幌上水道企業団</t>
    <rPh sb="0" eb="2">
      <t>ナガホロ</t>
    </rPh>
    <rPh sb="2" eb="5">
      <t>ジョウスイドウ</t>
    </rPh>
    <rPh sb="5" eb="7">
      <t>キギョウ</t>
    </rPh>
    <rPh sb="7" eb="8">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</si>
  <si>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</si>
  <si>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</si>
  <si>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</si>
  <si>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有形固定資産減価償却率54.9％については類似団体を下回っているが、平成29年度将来負担比率75.0％については、類似団体と比較し高い水準となっている。公共施設管理計画に基づいた個別施設計画において各施設の修繕や維持管理を適切に行い、将来負担の抑制に努める。</t>
    <rPh sb="0" eb="2">
      <t>ヘイセイ</t>
    </rPh>
    <rPh sb="4" eb="6">
      <t>ネンド</t>
    </rPh>
    <rPh sb="6" eb="8">
      <t>ユウケイ</t>
    </rPh>
    <rPh sb="8" eb="10">
      <t>コテイ</t>
    </rPh>
    <rPh sb="10" eb="12">
      <t>シサン</t>
    </rPh>
    <rPh sb="12" eb="14">
      <t>ゲンカ</t>
    </rPh>
    <rPh sb="14" eb="16">
      <t>ショウキャク</t>
    </rPh>
    <rPh sb="16" eb="17">
      <t>リツ</t>
    </rPh>
    <rPh sb="27" eb="29">
      <t>ルイジ</t>
    </rPh>
    <rPh sb="29" eb="31">
      <t>ダンタイ</t>
    </rPh>
    <rPh sb="32" eb="34">
      <t>シタマワ</t>
    </rPh>
    <rPh sb="40" eb="42">
      <t>ヘイセイ</t>
    </rPh>
    <rPh sb="44" eb="46">
      <t>ネンド</t>
    </rPh>
    <rPh sb="46" eb="48">
      <t>ショウライ</t>
    </rPh>
    <rPh sb="48" eb="50">
      <t>フタン</t>
    </rPh>
    <rPh sb="50" eb="52">
      <t>ヒリツ</t>
    </rPh>
    <rPh sb="63" eb="65">
      <t>ルイジ</t>
    </rPh>
    <rPh sb="65" eb="67">
      <t>ダンタイ</t>
    </rPh>
    <rPh sb="68" eb="70">
      <t>ヒカク</t>
    </rPh>
    <rPh sb="71" eb="72">
      <t>タカ</t>
    </rPh>
    <rPh sb="73" eb="75">
      <t>スイジュン</t>
    </rPh>
    <rPh sb="82" eb="84">
      <t>コウキョウ</t>
    </rPh>
    <rPh sb="84" eb="86">
      <t>シセツ</t>
    </rPh>
    <rPh sb="86" eb="88">
      <t>カンリ</t>
    </rPh>
    <rPh sb="88" eb="90">
      <t>ケイカク</t>
    </rPh>
    <rPh sb="91" eb="92">
      <t>モト</t>
    </rPh>
    <rPh sb="95" eb="97">
      <t>コベツ</t>
    </rPh>
    <rPh sb="97" eb="99">
      <t>シセツ</t>
    </rPh>
    <rPh sb="99" eb="101">
      <t>ケイカク</t>
    </rPh>
    <rPh sb="109" eb="111">
      <t>シュウゼン</t>
    </rPh>
    <rPh sb="112" eb="114">
      <t>イジ</t>
    </rPh>
    <rPh sb="114" eb="116">
      <t>カンリ</t>
    </rPh>
    <rPh sb="117" eb="119">
      <t>テキセツ</t>
    </rPh>
    <rPh sb="120" eb="121">
      <t>オコナ</t>
    </rPh>
    <rPh sb="123" eb="125">
      <t>ショウライ</t>
    </rPh>
    <rPh sb="125" eb="127">
      <t>フタン</t>
    </rPh>
    <rPh sb="128" eb="130">
      <t>ヨクセイ</t>
    </rPh>
    <rPh sb="131" eb="13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</si>
  <si>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</si>
  <si>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</si>
  <si>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</si>
  <si>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</si>
  <si>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</si>
  <si>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</si>
  <si>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公債費等の償還ピークが過ぎたことなどにより、地方債現在高は減少しているが、充当可能財源（基金、特定歳入、基準財政需要額算入見込額）の減少などにより、平成２９年度では前年比で７．５％増加した。実質公債費比率については、公債費等の償還ピークが過ぎたことによる元利償還金等及び算入公債費等の減少により、ここ数年は減少傾向で推移している。今後は将来負担比率、実質公債費比率ともに横ばいで推移すると見込まれる。</t>
    <rPh sb="162" eb="164">
      <t>スウネン</t>
    </rPh>
    <rPh sb="180" eb="182">
      <t>ショウライ</t>
    </rPh>
    <rPh sb="182" eb="184">
      <t>フタン</t>
    </rPh>
    <rPh sb="184" eb="186">
      <t>ヒリツ</t>
    </rPh>
    <rPh sb="187" eb="189">
      <t>ジッシツ</t>
    </rPh>
    <rPh sb="189" eb="192">
      <t>コウサイヒ</t>
    </rPh>
    <rPh sb="192" eb="194">
      <t>ヒリツ</t>
    </rPh>
    <rPh sb="197" eb="198">
      <t>ヨコ</t>
    </rPh>
    <rPh sb="201" eb="203">
      <t>スイイ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</si>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</sst>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A0A4-45E8-9DD8-1BF920AB98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60988</c:v>
                </c:pt>
                <c:pt idx="1">
                  <c:v>144961</c:v>
                </c:pt>
                <c:pt idx="2">
                  <c:v>175917</c:v>
                </c:pt>
                <c:pt idx="3">
                  <c:v>61630</c:v>
                </c:pt>
                <c:pt idx="4">
                  <c:v>108132</c:v>
                </c:pt>
              </c:numCache>
            </c:numRef>
          </c:val>
          <c:smooth val="0"/>
          <c:extLst>
            <c:ext xmlns:c16="http://schemas.microsoft.com/office/drawing/2014/chart" uri="{C3380CC4-5D6E-409C-BE32-E72D297353CC}">
              <c16:uniqueId val="{00000001-A0A4-45E8-9DD8-1BF920AB98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2.4900000000000002</c:v>
                </c:pt>
                <c:pt idx="1">
                  <c:v>2.76</c:v>
                </c:pt>
                <c:pt idx="2">
                  <c:v>3.25</c:v>
                </c:pt>
                <c:pt idx="3">
                  <c:v>3.19</c:v>
                </c:pt>
                <c:pt idx="4">
                  <c:v>3.23</c:v>
                </c:pt>
              </c:numCache>
            </c:numRef>
          </c:val>
          <c:extLst>
            <c:ext xmlns:c16="http://schemas.microsoft.com/office/drawing/2014/chart" uri="{C3380CC4-5D6E-409C-BE32-E72D297353CC}">
              <c16:uniqueId val="{00000000-B8CC-41A1-AA8F-F4CD899D57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30.09</c:v>
                </c:pt>
                <c:pt idx="1">
                  <c:v>28.77</c:v>
                </c:pt>
                <c:pt idx="2">
                  <c:v>32.090000000000003</c:v>
                </c:pt>
                <c:pt idx="3">
                  <c:v>31.89</c:v>
                </c:pt>
                <c:pt idx="4">
                  <c:v>31.19</c:v>
                </c:pt>
              </c:numCache>
            </c:numRef>
          </c:val>
          <c:extLst>
            <c:ext xmlns:c16="http://schemas.microsoft.com/office/drawing/2014/chart" uri="{C3380CC4-5D6E-409C-BE32-E72D297353CC}">
              <c16:uniqueId val="{00000001-B8CC-41A1-AA8F-F4CD899D57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5.85</c:v>
                </c:pt>
                <c:pt idx="1">
                  <c:v>-2.44</c:v>
                </c:pt>
                <c:pt idx="2">
                  <c:v>3.82</c:v>
                </c:pt>
                <c:pt idx="3">
                  <c:v>-1.46</c:v>
                </c:pt>
                <c:pt idx="4">
                  <c:v>-1.25</c:v>
                </c:pt>
              </c:numCache>
            </c:numRef>
          </c:val>
          <c:smooth val="0"/>
          <c:extLst>
            <c:ext xmlns:c16="http://schemas.microsoft.com/office/drawing/2014/chart" uri="{C3380CC4-5D6E-409C-BE32-E72D297353CC}">
              <c16:uniqueId val="{00000002-B8CC-41A1-AA8F-F4CD899D57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19-46B0-AD1E-EF2F19EF5E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19-46B0-AD1E-EF2F19EF5E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19-46B0-AD1E-EF2F19EF5E1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C19-46B0-AD1E-EF2F19EF5E1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0.04</c:v>
                </c:pt>
                <c:pt idx="8">
                  <c:v>#N/A</c:v>
                </c:pt>
                <c:pt idx="9">
                  <c:v>0.02</c:v>
                </c:pt>
              </c:numCache>
            </c:numRef>
          </c:val>
          <c:extLst>
            <c:ext xmlns:c16="http://schemas.microsoft.com/office/drawing/2014/chart" uri="{C3380CC4-5D6E-409C-BE32-E72D297353CC}">
              <c16:uniqueId val="{00000004-9C19-46B0-AD1E-EF2F19EF5E1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0.21</c:v>
                </c:pt>
                <c:pt idx="4">
                  <c:v>#N/A</c:v>
                </c:pt>
                <c:pt idx="5">
                  <c:v>0.22</c:v>
                </c:pt>
                <c:pt idx="6">
                  <c:v>#N/A</c:v>
                </c:pt>
                <c:pt idx="7">
                  <c:v>0.13</c:v>
                </c:pt>
                <c:pt idx="8">
                  <c:v>#N/A</c:v>
                </c:pt>
                <c:pt idx="9">
                  <c:v>0.11</c:v>
                </c:pt>
              </c:numCache>
            </c:numRef>
          </c:val>
          <c:extLst>
            <c:ext xmlns:c16="http://schemas.microsoft.com/office/drawing/2014/chart" uri="{C3380CC4-5D6E-409C-BE32-E72D297353CC}">
              <c16:uniqueId val="{00000005-9C19-46B0-AD1E-EF2F19EF5E1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0.52</c:v>
                </c:pt>
                <c:pt idx="2">
                  <c:v>#N/A</c:v>
                </c:pt>
                <c:pt idx="3">
                  <c:v>0.1</c:v>
                </c:pt>
                <c:pt idx="4">
                  <c:v>#N/A</c:v>
                </c:pt>
                <c:pt idx="5">
                  <c:v>0.16</c:v>
                </c:pt>
                <c:pt idx="6">
                  <c:v>#N/A</c:v>
                </c:pt>
                <c:pt idx="7">
                  <c:v>1.32</c:v>
                </c:pt>
                <c:pt idx="8">
                  <c:v>#N/A</c:v>
                </c:pt>
                <c:pt idx="9">
                  <c:v>1.71</c:v>
                </c:pt>
              </c:numCache>
            </c:numRef>
          </c:val>
          <c:extLst>
            <c:ext xmlns:c16="http://schemas.microsoft.com/office/drawing/2014/chart" uri="{C3380CC4-5D6E-409C-BE32-E72D297353CC}">
              <c16:uniqueId val="{00000006-9C19-46B0-AD1E-EF2F19EF5E1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2.41</c:v>
                </c:pt>
                <c:pt idx="2">
                  <c:v>#N/A</c:v>
                </c:pt>
                <c:pt idx="3">
                  <c:v>1.69</c:v>
                </c:pt>
                <c:pt idx="4">
                  <c:v>#N/A</c:v>
                </c:pt>
                <c:pt idx="5">
                  <c:v>1.29</c:v>
                </c:pt>
                <c:pt idx="6">
                  <c:v>#N/A</c:v>
                </c:pt>
                <c:pt idx="7">
                  <c:v>1.37</c:v>
                </c:pt>
                <c:pt idx="8">
                  <c:v>#N/A</c:v>
                </c:pt>
                <c:pt idx="9">
                  <c:v>2.46</c:v>
                </c:pt>
              </c:numCache>
            </c:numRef>
          </c:val>
          <c:extLst>
            <c:ext xmlns:c16="http://schemas.microsoft.com/office/drawing/2014/chart" uri="{C3380CC4-5D6E-409C-BE32-E72D297353CC}">
              <c16:uniqueId val="{00000007-9C19-46B0-AD1E-EF2F19EF5E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2.48</c:v>
                </c:pt>
                <c:pt idx="2">
                  <c:v>#N/A</c:v>
                </c:pt>
                <c:pt idx="3">
                  <c:v>2.76</c:v>
                </c:pt>
                <c:pt idx="4">
                  <c:v>#N/A</c:v>
                </c:pt>
                <c:pt idx="5">
                  <c:v>3.25</c:v>
                </c:pt>
                <c:pt idx="6">
                  <c:v>#N/A</c:v>
                </c:pt>
                <c:pt idx="7">
                  <c:v>3.18</c:v>
                </c:pt>
                <c:pt idx="8">
                  <c:v>#N/A</c:v>
                </c:pt>
                <c:pt idx="9">
                  <c:v>3.22</c:v>
                </c:pt>
              </c:numCache>
            </c:numRef>
          </c:val>
          <c:extLst>
            <c:ext xmlns:c16="http://schemas.microsoft.com/office/drawing/2014/chart" uri="{C3380CC4-5D6E-409C-BE32-E72D297353CC}">
              <c16:uniqueId val="{00000008-9C19-46B0-AD1E-EF2F19EF5E1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0.61</c:v>
                </c:pt>
                <c:pt idx="2">
                  <c:v>#N/A</c:v>
                </c:pt>
                <c:pt idx="3">
                  <c:v>0.24</c:v>
                </c:pt>
                <c:pt idx="4">
                  <c:v>#N/A</c:v>
                </c:pt>
                <c:pt idx="5">
                  <c:v>1.1599999999999999</c:v>
                </c:pt>
                <c:pt idx="6">
                  <c:v>#N/A</c:v>
                </c:pt>
                <c:pt idx="7">
                  <c:v>2.19</c:v>
                </c:pt>
                <c:pt idx="8">
                  <c:v>#N/A</c:v>
                </c:pt>
                <c:pt idx="9">
                  <c:v>3.27</c:v>
                </c:pt>
              </c:numCache>
            </c:numRef>
          </c:val>
          <c:extLst>
            <c:ext xmlns:c16="http://schemas.microsoft.com/office/drawing/2014/chart" uri="{C3380CC4-5D6E-409C-BE32-E72D297353CC}">
              <c16:uniqueId val="{00000009-9C19-46B0-AD1E-EF2F19EF5E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708</c:v>
                </c:pt>
                <c:pt idx="5">
                  <c:v>674</c:v>
                </c:pt>
                <c:pt idx="8">
                  <c:v>531</c:v>
                </c:pt>
                <c:pt idx="11">
                  <c:v>483</c:v>
                </c:pt>
                <c:pt idx="14">
                  <c:v>479</c:v>
                </c:pt>
              </c:numCache>
            </c:numRef>
          </c:val>
          <c:extLst>
            <c:ext xmlns:c16="http://schemas.microsoft.com/office/drawing/2014/chart" uri="{C3380CC4-5D6E-409C-BE32-E72D297353CC}">
              <c16:uniqueId val="{00000000-4851-4061-8870-C6F96390AD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51-4061-8870-C6F96390AD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83</c:v>
                </c:pt>
                <c:pt idx="3">
                  <c:v>84</c:v>
                </c:pt>
                <c:pt idx="6">
                  <c:v>84</c:v>
                </c:pt>
                <c:pt idx="9">
                  <c:v>84</c:v>
                </c:pt>
                <c:pt idx="12">
                  <c:v>84</c:v>
                </c:pt>
              </c:numCache>
            </c:numRef>
          </c:val>
          <c:extLst>
            <c:ext xmlns:c16="http://schemas.microsoft.com/office/drawing/2014/chart" uri="{C3380CC4-5D6E-409C-BE32-E72D297353CC}">
              <c16:uniqueId val="{00000002-4851-4061-8870-C6F96390AD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20</c:v>
                </c:pt>
                <c:pt idx="6">
                  <c:v>48</c:v>
                </c:pt>
                <c:pt idx="9">
                  <c:v>40</c:v>
                </c:pt>
                <c:pt idx="12">
                  <c:v>43</c:v>
                </c:pt>
              </c:numCache>
            </c:numRef>
          </c:val>
          <c:extLst>
            <c:ext xmlns:c16="http://schemas.microsoft.com/office/drawing/2014/chart" uri="{C3380CC4-5D6E-409C-BE32-E72D297353CC}">
              <c16:uniqueId val="{00000003-4851-4061-8870-C6F96390AD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120</c:v>
                </c:pt>
                <c:pt idx="3">
                  <c:v>112</c:v>
                </c:pt>
                <c:pt idx="6">
                  <c:v>89</c:v>
                </c:pt>
                <c:pt idx="9">
                  <c:v>84</c:v>
                </c:pt>
                <c:pt idx="12">
                  <c:v>76</c:v>
                </c:pt>
              </c:numCache>
            </c:numRef>
          </c:val>
          <c:extLst>
            <c:ext xmlns:c16="http://schemas.microsoft.com/office/drawing/2014/chart" uri="{C3380CC4-5D6E-409C-BE32-E72D297353CC}">
              <c16:uniqueId val="{00000004-4851-4061-8870-C6F96390AD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51-4061-8870-C6F96390AD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51-4061-8870-C6F96390AD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878</c:v>
                </c:pt>
                <c:pt idx="3">
                  <c:v>839</c:v>
                </c:pt>
                <c:pt idx="6">
                  <c:v>710</c:v>
                </c:pt>
                <c:pt idx="9">
                  <c:v>660</c:v>
                </c:pt>
                <c:pt idx="12">
                  <c:v>582</c:v>
                </c:pt>
              </c:numCache>
            </c:numRef>
          </c:val>
          <c:extLst>
            <c:ext xmlns:c16="http://schemas.microsoft.com/office/drawing/2014/chart" uri="{C3380CC4-5D6E-409C-BE32-E72D297353CC}">
              <c16:uniqueId val="{00000007-4851-4061-8870-C6F96390AD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392</c:v>
                </c:pt>
                <c:pt idx="2">
                  <c:v>#N/A</c:v>
                </c:pt>
                <c:pt idx="3">
                  <c:v>#N/A</c:v>
                </c:pt>
                <c:pt idx="4">
                  <c:v>381</c:v>
                </c:pt>
                <c:pt idx="5">
                  <c:v>#N/A</c:v>
                </c:pt>
                <c:pt idx="6">
                  <c:v>#N/A</c:v>
                </c:pt>
                <c:pt idx="7">
                  <c:v>400</c:v>
                </c:pt>
                <c:pt idx="8">
                  <c:v>#N/A</c:v>
                </c:pt>
                <c:pt idx="9">
                  <c:v>#N/A</c:v>
                </c:pt>
                <c:pt idx="10">
                  <c:v>385</c:v>
                </c:pt>
                <c:pt idx="11">
                  <c:v>#N/A</c:v>
                </c:pt>
                <c:pt idx="12">
                  <c:v>#N/A</c:v>
                </c:pt>
                <c:pt idx="13">
                  <c:v>306</c:v>
                </c:pt>
                <c:pt idx="14">
                  <c:v>#N/A</c:v>
                </c:pt>
              </c:numCache>
            </c:numRef>
          </c:val>
          <c:smooth val="0"/>
          <c:extLst>
            <c:ext xmlns:c16="http://schemas.microsoft.com/office/drawing/2014/chart" uri="{C3380CC4-5D6E-409C-BE32-E72D297353CC}">
              <c16:uniqueId val="{00000008-4851-4061-8870-C6F96390AD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4449</c:v>
                </c:pt>
                <c:pt idx="5">
                  <c:v>4404</c:v>
                </c:pt>
                <c:pt idx="8">
                  <c:v>4578</c:v>
                </c:pt>
                <c:pt idx="11">
                  <c:v>4443</c:v>
                </c:pt>
                <c:pt idx="14">
                  <c:v>4333</c:v>
                </c:pt>
              </c:numCache>
            </c:numRef>
          </c:val>
          <c:extLst>
            <c:ext xmlns:c16="http://schemas.microsoft.com/office/drawing/2014/chart" uri="{C3380CC4-5D6E-409C-BE32-E72D297353CC}">
              <c16:uniqueId val="{00000000-5315-4C60-8AAF-673F30D043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c:v>
                </c:pt>
                <c:pt idx="5">
                  <c:v>230</c:v>
                </c:pt>
                <c:pt idx="8">
                  <c:v>227</c:v>
                </c:pt>
                <c:pt idx="11">
                  <c:v>212</c:v>
                </c:pt>
                <c:pt idx="14">
                  <c:v>206</c:v>
                </c:pt>
              </c:numCache>
            </c:numRef>
          </c:val>
          <c:extLst>
            <c:ext xmlns:c16="http://schemas.microsoft.com/office/drawing/2014/chart" uri="{C3380CC4-5D6E-409C-BE32-E72D297353CC}">
              <c16:uniqueId val="{00000001-5315-4C60-8AAF-673F30D043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1524</c:v>
                </c:pt>
                <c:pt idx="5">
                  <c:v>1476</c:v>
                </c:pt>
                <c:pt idx="8">
                  <c:v>1621</c:v>
                </c:pt>
                <c:pt idx="11">
                  <c:v>1627</c:v>
                </c:pt>
                <c:pt idx="14">
                  <c:v>1557</c:v>
                </c:pt>
              </c:numCache>
            </c:numRef>
          </c:val>
          <c:extLst>
            <c:ext xmlns:c16="http://schemas.microsoft.com/office/drawing/2014/chart" uri="{C3380CC4-5D6E-409C-BE32-E72D297353CC}">
              <c16:uniqueId val="{00000002-5315-4C60-8AAF-673F30D043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15-4C60-8AAF-673F30D043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15-4C60-8AAF-673F30D043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18</c:v>
                </c:pt>
                <c:pt idx="6">
                  <c:v>17</c:v>
                </c:pt>
                <c:pt idx="9">
                  <c:v>16</c:v>
                </c:pt>
                <c:pt idx="12">
                  <c:v>16</c:v>
                </c:pt>
              </c:numCache>
            </c:numRef>
          </c:val>
          <c:extLst>
            <c:ext xmlns:c16="http://schemas.microsoft.com/office/drawing/2014/chart" uri="{C3380CC4-5D6E-409C-BE32-E72D297353CC}">
              <c16:uniqueId val="{00000005-5315-4C60-8AAF-673F30D043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724</c:v>
                </c:pt>
                <c:pt idx="3">
                  <c:v>672</c:v>
                </c:pt>
                <c:pt idx="6">
                  <c:v>585</c:v>
                </c:pt>
                <c:pt idx="9">
                  <c:v>676</c:v>
                </c:pt>
                <c:pt idx="12">
                  <c:v>636</c:v>
                </c:pt>
              </c:numCache>
            </c:numRef>
          </c:val>
          <c:extLst>
            <c:ext xmlns:c16="http://schemas.microsoft.com/office/drawing/2014/chart" uri="{C3380CC4-5D6E-409C-BE32-E72D297353CC}">
              <c16:uniqueId val="{00000006-5315-4C60-8AAF-673F30D043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634</c:v>
                </c:pt>
                <c:pt idx="3">
                  <c:v>594</c:v>
                </c:pt>
                <c:pt idx="6">
                  <c:v>560</c:v>
                </c:pt>
                <c:pt idx="9">
                  <c:v>536</c:v>
                </c:pt>
                <c:pt idx="12">
                  <c:v>509</c:v>
                </c:pt>
              </c:numCache>
            </c:numRef>
          </c:val>
          <c:extLst>
            <c:ext xmlns:c16="http://schemas.microsoft.com/office/drawing/2014/chart" uri="{C3380CC4-5D6E-409C-BE32-E72D297353CC}">
              <c16:uniqueId val="{00000007-5315-4C60-8AAF-673F30D043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713</c:v>
                </c:pt>
                <c:pt idx="3">
                  <c:v>593</c:v>
                </c:pt>
                <c:pt idx="6">
                  <c:v>509</c:v>
                </c:pt>
                <c:pt idx="9">
                  <c:v>557</c:v>
                </c:pt>
                <c:pt idx="12">
                  <c:v>720</c:v>
                </c:pt>
              </c:numCache>
            </c:numRef>
          </c:val>
          <c:extLst>
            <c:ext xmlns:c16="http://schemas.microsoft.com/office/drawing/2014/chart" uri="{C3380CC4-5D6E-409C-BE32-E72D297353CC}">
              <c16:uniqueId val="{00000008-5315-4C60-8AAF-673F30D043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486</c:v>
                </c:pt>
                <c:pt idx="3">
                  <c:v>442</c:v>
                </c:pt>
                <c:pt idx="6">
                  <c:v>376</c:v>
                </c:pt>
                <c:pt idx="9">
                  <c:v>308</c:v>
                </c:pt>
                <c:pt idx="12">
                  <c:v>236</c:v>
                </c:pt>
              </c:numCache>
            </c:numRef>
          </c:val>
          <c:extLst>
            <c:ext xmlns:c16="http://schemas.microsoft.com/office/drawing/2014/chart" uri="{C3380CC4-5D6E-409C-BE32-E72D297353CC}">
              <c16:uniqueId val="{00000009-5315-4C60-8AAF-673F30D043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5963</c:v>
                </c:pt>
                <c:pt idx="3">
                  <c:v>5979</c:v>
                </c:pt>
                <c:pt idx="6">
                  <c:v>6288</c:v>
                </c:pt>
                <c:pt idx="9">
                  <c:v>6054</c:v>
                </c:pt>
                <c:pt idx="12">
                  <c:v>6029</c:v>
                </c:pt>
              </c:numCache>
            </c:numRef>
          </c:val>
          <c:extLst>
            <c:ext xmlns:c16="http://schemas.microsoft.com/office/drawing/2014/chart" uri="{C3380CC4-5D6E-409C-BE32-E72D297353CC}">
              <c16:uniqueId val="{0000000A-5315-4C60-8AAF-673F30D043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2488</c:v>
                </c:pt>
                <c:pt idx="2">
                  <c:v>#N/A</c:v>
                </c:pt>
                <c:pt idx="3">
                  <c:v>#N/A</c:v>
                </c:pt>
                <c:pt idx="4">
                  <c:v>2188</c:v>
                </c:pt>
                <c:pt idx="5">
                  <c:v>#N/A</c:v>
                </c:pt>
                <c:pt idx="6">
                  <c:v>#N/A</c:v>
                </c:pt>
                <c:pt idx="7">
                  <c:v>1909</c:v>
                </c:pt>
                <c:pt idx="8">
                  <c:v>#N/A</c:v>
                </c:pt>
                <c:pt idx="9">
                  <c:v>#N/A</c:v>
                </c:pt>
                <c:pt idx="10">
                  <c:v>1864</c:v>
                </c:pt>
                <c:pt idx="11">
                  <c:v>#N/A</c:v>
                </c:pt>
                <c:pt idx="12">
                  <c:v>#N/A</c:v>
                </c:pt>
                <c:pt idx="13">
                  <c:v>2048</c:v>
                </c:pt>
                <c:pt idx="14">
                  <c:v>#N/A</c:v>
                </c:pt>
              </c:numCache>
            </c:numRef>
          </c:val>
          <c:smooth val="0"/>
          <c:extLst>
            <c:ext xmlns:c16="http://schemas.microsoft.com/office/drawing/2014/chart" uri="{C3380CC4-5D6E-409C-BE32-E72D297353CC}">
              <c16:uniqueId val="{0000000B-5315-4C60-8AAF-673F30D043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1069</c:v>
                </c:pt>
                <c:pt idx="1">
                  <c:v>1028</c:v>
                </c:pt>
                <c:pt idx="2">
                  <c:v>989</c:v>
                </c:pt>
              </c:numCache>
            </c:numRef>
          </c:val>
          <c:extLst>
            <c:ext xmlns:c16="http://schemas.microsoft.com/office/drawing/2014/chart" uri="{C3380CC4-5D6E-409C-BE32-E72D297353CC}">
              <c16:uniqueId val="{00000000-E07C-4647-8416-067FF8E69D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330</c:v>
                </c:pt>
                <c:pt idx="1">
                  <c:v>330</c:v>
                </c:pt>
                <c:pt idx="2">
                  <c:v>330</c:v>
                </c:pt>
              </c:numCache>
            </c:numRef>
          </c:val>
          <c:extLst>
            <c:ext xmlns:c16="http://schemas.microsoft.com/office/drawing/2014/chart" uri="{C3380CC4-5D6E-409C-BE32-E72D297353CC}">
              <c16:uniqueId val="{00000001-E07C-4647-8416-067FF8E69D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148</c:v>
                </c:pt>
                <c:pt idx="1">
                  <c:v>195</c:v>
                </c:pt>
                <c:pt idx="2">
                  <c:v>164</c:v>
                </c:pt>
              </c:numCache>
            </c:numRef>
          </c:val>
          <c:extLst>
            <c:ext xmlns:c16="http://schemas.microsoft.com/office/drawing/2014/chart" uri="{C3380CC4-5D6E-409C-BE32-E72D297353CC}">
              <c16:uniqueId val="{00000002-E07C-4647-8416-067FF8E69D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{2E9AA77A-DFBB-4B8E-8624-CE2B3D51DB58}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E02-4917-BFD6-A5543163ED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{439EE5A2-9C1F-4315-8001-9BF90F36804E}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02-4917-BFD6-A5543163ED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{C19778C2-9F67-4F1B-A3F2-3903F35E9412}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02-4917-BFD6-A5543163ED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{D09D9DF2-CCEE-42D2-BD24-AF93663752BD}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02-4917-BFD6-A5543163ED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{EDE5C622-900A-4350-BB75-FBB984D0DDFA}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02-4917-BFD6-A5543163ED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{D1B8E3A5-0A9F-4379-B172-C56569D6EDF1}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E02-4917-BFD6-A5543163ED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{7366DA92-571C-42AB-92BB-9611F2B0B5E7}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E02-4917-BFD6-A5543163ED91}"/>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{B2243B4A-7FFF-49BC-A951-81222BF591E1}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E02-4917-BFD6-A5543163ED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{1928E04D-32F6-49A9-9944-A18593D41CA8}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E02-4917-BFD6-A5543163ED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53.1</c:v>
                </c:pt>
              </c:numCache>
            </c:numRef>
          </c:xVal>
          <c:yVal>
            <c:numRef>
              <c:f>公会計指標分析・財政指標組合せ分析表!$BP$51:$DC$51</c:f>
              <c:numCache>
                <c:formatCode>#,##0.0;"▲ "#,##0.0</c:formatCode>
                <c:ptCount val="40"/>
                <c:pt idx="24">
                  <c:v>67.5</c:v>
                </c:pt>
              </c:numCache>
            </c:numRef>
          </c:yVal>
          <c:smooth val="0"/>
          <c:extLst>
            <c:ext xmlns:c16="http://schemas.microsoft.com/office/drawing/2014/chart" uri="{C3380CC4-5D6E-409C-BE32-E72D297353CC}">
              <c16:uniqueId val="{00000009-9E02-4917-BFD6-A5543163ED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{82F4D720-CFD3-418F-8F86-1A5D1552A957}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E02-4917-BFD6-A5543163ED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{E06D0B0E-1445-485D-8D57-1225FD3226AC}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02-4917-BFD6-A5543163ED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{C4B834C1-2BFA-4C9B-8793-E441C573D84A}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02-4917-BFD6-A5543163ED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{925FDCB5-0E8E-41CC-9545-4A6418534587}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02-4917-BFD6-A5543163ED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{CEDDAC0F-8728-4756-BA8C-ED04D9213C1F}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02-4917-BFD6-A5543163ED9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{F2893E27-8825-4331-886D-BF230D23A8F9}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E02-4917-BFD6-A5543163ED9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{4D23C046-1508-41BE-A5C5-E3E4F9004593}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E02-4917-BFD6-A5543163ED91}"/>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{41F6D129-D756-4FC7-BEA3-53F2156C03F9}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E02-4917-BFD6-A5543163ED9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{BE8180CC-3996-46B1-9B47-99C5D1677E50}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E02-4917-BFD6-A5543163ED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9E02-4917-BFD6-A5543163ED91}"/>
            </c:ext>
          </c:extLst>
        </c:ser>
        <c:dLbls>
          <c:showLegendKey val="0"/>
          <c:showVal val="1"/>
          <c:showCatName val="0"/>
          <c:showSerName val="0"/>
          <c:showPercent val="0"/>
          <c:showBubbleSize val="0"/>
        </c:dLbls>
        <c:axId val="46179840"/>
        <c:axId val="46181760"/>
      </c:scatterChart>
      <c:valAx>
        <c:axId val="46179840"/>
        <c:scaling>
          <c:orientation val="minMax"/>
          <c:max val="56.6"/>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{53EBAADD-2778-4467-BD08-364951FF289E}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A3C-4393-85A3-86CF148F7B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{D30DEB2C-7572-43E9-9FB5-A4EDCEF2610E}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3C-4393-85A3-86CF148F7B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{A54335F6-7277-4DEC-BBE8-1C5923B6AB36}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3C-4393-85A3-86CF148F7B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{51F488B0-F8BE-4579-8B23-F70C4AE611F3}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3C-4393-85A3-86CF148F7B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{2C0FE306-0377-43EB-B1EC-678DE10E1169}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3C-4393-85A3-86CF148F7B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{C401AE2B-4428-4EA1-BC3C-6835DC7FD8F7}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A3C-4393-85A3-86CF148F7B05}"/>
                </c:ext>
              </c:extLst>
            </c:dLbl>
            <c:dLbl>
              <c:idx val="16"/>
              <c:layout>
                <c:manualLayout>
                  <c:x val="-4.5160355153971272E-2"/>
                  <c:y val="-8.100156379824198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{931512E2-B70C-4AF4-AC17-E7EF2B13F2FF}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A3C-4393-85A3-86CF148F7B05}"/>
                </c:ext>
              </c:extLst>
            </c:dLbl>
            <c:dLbl>
              <c:idx val="24"/>
              <c:layout>
                <c:manualLayout>
                  <c:x val="-1.8235628084250128E-2"/>
                  <c:y val="-4.383173037734599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{BB1CAAAC-7550-4BBB-A980-924620D85C78}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A3C-4393-85A3-86CF148F7B0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{F7D54143-01C2-4475-B11B-38CF0AF4324C}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A3C-4393-85A3-86CF148F7B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14.8</c:v>
                </c:pt>
                <c:pt idx="16">
                  <c:v>14</c:v>
                </c:pt>
                <c:pt idx="24">
                  <c:v>14</c:v>
                </c:pt>
                <c:pt idx="32">
                  <c:v>13</c:v>
                </c:pt>
              </c:numCache>
            </c:numRef>
          </c:xVal>
          <c:yVal>
            <c:numRef>
              <c:f>公会計指標分析・財政指標組合せ分析表!$BP$73:$DC$73</c:f>
              <c:numCache>
                <c:formatCode>#,##0.0;"▲ "#,##0.0</c:formatCode>
                <c:ptCount val="40"/>
                <c:pt idx="0">
                  <c:v>89.3</c:v>
                </c:pt>
                <c:pt idx="8">
                  <c:v>80.2</c:v>
                </c:pt>
                <c:pt idx="16">
                  <c:v>67.599999999999994</c:v>
                </c:pt>
                <c:pt idx="24">
                  <c:v>67.5</c:v>
                </c:pt>
                <c:pt idx="32">
                  <c:v>75</c:v>
                </c:pt>
              </c:numCache>
            </c:numRef>
          </c:yVal>
          <c:smooth val="0"/>
          <c:extLst>
            <c:ext xmlns:c16="http://schemas.microsoft.com/office/drawing/2014/chart" uri="{C3380CC4-5D6E-409C-BE32-E72D297353CC}">
              <c16:uniqueId val="{00000009-1A3C-4393-85A3-86CF148F7B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{846878E1-F954-40E2-8E3B-2D173113E990}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A3C-4393-85A3-86CF148F7B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{EB6D9A69-A281-4CF4-98D9-1D2704F74228}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3C-4393-85A3-86CF148F7B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{49063A73-2637-49A7-A5A3-4D251FC488F2}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3C-4393-85A3-86CF148F7B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{8193A4E4-5660-4FF6-82A3-AC9E81BF3E62}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3C-4393-85A3-86CF148F7B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{155CC2A3-1D3F-4F4D-B1FB-A0740D530F8A}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3C-4393-85A3-86CF148F7B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{38A2BF81-B2C4-40B6-9259-37302D0769D7}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A3C-4393-85A3-86CF148F7B05}"/>
                </c:ext>
              </c:extLst>
            </c:dLbl>
            <c:dLbl>
              <c:idx val="16"/>
              <c:layout>
                <c:manualLayout>
                  <c:x val="-2.3221186098015972E-2"/>
                  <c:y val="-8.133737286005220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{A2E68039-58F7-4819-973D-D8C847F77C42}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A3C-4393-85A3-86CF148F7B05}"/>
                </c:ext>
              </c:extLst>
            </c:dLbl>
            <c:dLbl>
              <c:idx val="24"/>
              <c:layout>
                <c:manualLayout>
                  <c:x val="-4.0174797140205332E-2"/>
                  <c:y val="-7.187700997392300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{32CEE994-D227-4EAC-AD35-977EC4FEC4C7}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A3C-4393-85A3-86CF148F7B05}"/>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{029937D6-F55B-4117-BCFB-75E15DFDC847}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A3C-4393-85A3-86CF148F7B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A3C-4393-85A3-86CF148F7B05}"/>
            </c:ext>
          </c:extLst>
        </c:ser>
        <c:dLbls>
          <c:showLegendKey val="0"/>
          <c:showVal val="1"/>
          <c:showCatName val="0"/>
          <c:showSerName val="0"/>
          <c:showPercent val="0"/>
          <c:showBubbleSize val="0"/>
        </c:dLbls>
        <c:axId val="84219776"/>
        <c:axId val="84234240"/>
      </c:scatterChart>
      <c:valAx>
        <c:axId val="84219776"/>
        <c:scaling>
          <c:orientation val="minMax"/>
          <c:max val="16.5"/>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7,687
7,643
81.36
5,572,830
5,470,450
102,297
3,169,565
6,029,212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景気の低迷、人口減少、高齢化率の上昇などにより、町税収入は減収傾向で続いていたが、</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年度は業績の伸びなどにより法人関係税で増収となった。指数は類似団体平均と同水準で推移している。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町税等大幅な増加が見込めないことから、指数は同水準で推移すると思われるが、町税の更なる収納率向上対策の強化に取り組み、財政基盤の安定化を図る。また、物件費や補助費の徹底的な見直しを行うことにより歳出を抑制し、行政の効率化に努める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歳入では普通交付税が大幅に減少し、歳出では職員等給与の独自削減の終了による人件費の増加や補助費等が増加していること、また、平成２５年度第三セクター改革推進債の借入等により、公債費が経常収支比率で</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％となっていることなどにより比率が悪化し、類似団体平均を上回っている。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歳入構造における普通交付税の占める割合が高いため、普通交付税の減額による経常一般財源総額に与える影響が大きくなっている。歳出では、特に高い率を示している補助費については、病院事業会計の経営改善を推進し、硬直した財政構造の解消を目指すとともに、類似団体の平均以下の率を達成できるよう努力す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58674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880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34544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9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64</xdr:row>
      <xdr:rowOff>34544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4056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46245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人口の減少に伴い１人当たりの決算額は増加傾向が続いているが、類似団体平均を大きく下回っている状況である。</a:t>
          </a:r>
        </a:p>
        <a:p>
          <a:r>
            <a:rPr kumimoji="1" lang="ja-JP" altLang="en-US" sz="1100">
              <a:latin typeface="ＭＳ Ｐゴシック" panose="020B0600070205080204" pitchFamily="50" charset="-128"/>
              <a:ea typeface="ＭＳ Ｐゴシック" panose="020B0600070205080204" pitchFamily="50" charset="-128"/>
            </a:rPr>
            <a:t>これまで第３次定員適正化計画（Ｈ２３～Ｈ２６）及び平成３０年３月策定の第４次定員適正化計画（Ｈ３０～Ｈ３４）に基づき、職員の適正配置に努めているほか、南幌町行財政改革実行計画（Ｈ２６～Ｈ２８）の確実な遂行により、物件費をはじめとする経常経費削減などの取組みの効果が表れていると思われるが、今後も行財政改革に継続して取組み、財政基盤の強化に努める。物件費及び維持補修費については、財政計画に基づき抑制を図るとともに、公共施設等維持管理計画に基づいた施設の休止・統合等の整理を行い、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55040</xdr:rowOff>
    </xdr:from>
    <xdr:to>
      <xdr:col>23</xdr:col>
      <xdr:colOff>133350</xdr:colOff>
      <xdr:row>82</xdr:row>
      <xdr:rowOff>72169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3940"/>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16253</xdr:rowOff>
    </xdr:from>
    <xdr:to>
      <xdr:col>19</xdr:col>
      <xdr:colOff>133350</xdr:colOff>
      <xdr:row>82</xdr:row>
      <xdr:rowOff>55040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5153"/>
          <a:ext cx="889000" cy="3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160846</xdr:rowOff>
    </xdr:from>
    <xdr:to>
      <xdr:col>15</xdr:col>
      <xdr:colOff>82550</xdr:colOff>
      <xdr:row>82</xdr:row>
      <xdr:rowOff>16253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8296"/>
          <a:ext cx="889000" cy="2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105282</xdr:rowOff>
    </xdr:from>
    <xdr:to>
      <xdr:col>11</xdr:col>
      <xdr:colOff>31750</xdr:colOff>
      <xdr:row>81</xdr:row>
      <xdr:rowOff>160846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92732"/>
          <a:ext cx="889000" cy="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21369</xdr:rowOff>
    </xdr:from>
    <xdr:to>
      <xdr:col>23</xdr:col>
      <xdr:colOff>184150</xdr:colOff>
      <xdr:row>82</xdr:row>
      <xdr:rowOff>122969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37896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4240</xdr:rowOff>
    </xdr:from>
    <xdr:to>
      <xdr:col>19</xdr:col>
      <xdr:colOff>184150</xdr:colOff>
      <xdr:row>82</xdr:row>
      <xdr:rowOff>105840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116017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3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136903</xdr:rowOff>
    </xdr:from>
    <xdr:to>
      <xdr:col>15</xdr:col>
      <xdr:colOff>133350</xdr:colOff>
      <xdr:row>82</xdr:row>
      <xdr:rowOff>67053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77230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110046</xdr:rowOff>
    </xdr:from>
    <xdr:to>
      <xdr:col>11</xdr:col>
      <xdr:colOff>82550</xdr:colOff>
      <xdr:row>82</xdr:row>
      <xdr:rowOff>40196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50373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54482</xdr:rowOff>
    </xdr:from>
    <xdr:to>
      <xdr:col>7</xdr:col>
      <xdr:colOff>31750</xdr:colOff>
      <xdr:row>81</xdr:row>
      <xdr:rowOff>156082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166259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職員構成の変化により類似団体平均を上回る指数となっている。</a:t>
          </a:r>
        </a:p>
        <a:p>
          <a:r>
            <a:rPr kumimoji="1" lang="ja-JP" altLang="en-US" sz="1100">
              <a:latin typeface="ＭＳ Ｐゴシック" panose="020B0600070205080204" pitchFamily="50" charset="-128"/>
              <a:ea typeface="ＭＳ Ｐゴシック" panose="020B0600070205080204" pitchFamily="50" charset="-128"/>
            </a:rPr>
            <a:t>なお、ラスパイレス指数には直接反映しないが、平成２４年度までは行財政改革の取組みとして職員給与の独自削減を継続実施してきたことにより類似団体平均を下回っていたが、独自削減が終了した平成２５年度以降は職員年齢構成により類似団体内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37254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81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53339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819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69427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9803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69427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18627</xdr:rowOff>
    </xdr:from>
    <xdr:to>
      <xdr:col>68</xdr:col>
      <xdr:colOff>203200</xdr:colOff>
      <xdr:row>86</xdr:row>
      <xdr:rowOff>120227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105004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平成１６年度から平成２２年度までの６年間、新規採用者の抑制を行ったことにより、類似団体を下回っている。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平成３０年３月策定の第４次定員適正化計画（計画期間Ｈ３０年度～Ｈ３４年度）による定員管理（平成３４年４月１日現在で平成２９年度末の正規職員数１０１名から３％の削減の９７名とする）に取組み、職員の適正配置に努め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22384</xdr:rowOff>
    </xdr:from>
    <xdr:to>
      <xdr:col>81</xdr:col>
      <xdr:colOff>44450</xdr:colOff>
      <xdr:row>60</xdr:row>
      <xdr:rowOff>31432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09384"/>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21177</xdr:rowOff>
    </xdr:from>
    <xdr:to>
      <xdr:col>77</xdr:col>
      <xdr:colOff>44450</xdr:colOff>
      <xdr:row>60</xdr:row>
      <xdr:rowOff>22384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0817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21177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76205"/>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150400</xdr:rowOff>
    </xdr:from>
    <xdr:to>
      <xdr:col>68</xdr:col>
      <xdr:colOff>152400</xdr:colOff>
      <xdr:row>59</xdr:row>
      <xdr:rowOff>160655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65950"/>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143034</xdr:rowOff>
    </xdr:from>
    <xdr:to>
      <xdr:col>77</xdr:col>
      <xdr:colOff>95250</xdr:colOff>
      <xdr:row>60</xdr:row>
      <xdr:rowOff>73184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83361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2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141827</xdr:rowOff>
    </xdr:from>
    <xdr:to>
      <xdr:col>73</xdr:col>
      <xdr:colOff>44450</xdr:colOff>
      <xdr:row>60</xdr:row>
      <xdr:rowOff>71977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82154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2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99600</xdr:rowOff>
    </xdr:from>
    <xdr:to>
      <xdr:col>64</xdr:col>
      <xdr:colOff>152400</xdr:colOff>
      <xdr:row>60</xdr:row>
      <xdr:rowOff>29750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8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の実質公債費比率は１３．０％となっており、早期健全化基準の２５．０％と比較すると１２．０％下回るとともに、起債にあたり許可を必要とする基準の１８．０％を５．０％下回っている。単年度比率では、平成２７年度１４．１％、平成２８年度１３．９％、平成２９年度１１．０％と低下している。</a:t>
          </a:r>
        </a:p>
        <a:p>
          <a:r>
            <a:rPr kumimoji="1" lang="ja-JP" altLang="en-US" sz="1100">
              <a:latin typeface="ＭＳ Ｐゴシック" panose="020B0600070205080204" pitchFamily="50" charset="-128"/>
              <a:ea typeface="ＭＳ Ｐゴシック" panose="020B0600070205080204" pitchFamily="50" charset="-128"/>
            </a:rPr>
            <a:t>　平成２９年度も昨年度同様、実質公債費比率が１８．０％を下回っており公債費負担適正化計画の策定義務はないが、町立南幌病院の経営の方向性や道路、公園の維持管理などのインフラ整備に加え、第６期総合計画の事業のうち、地方創生に向けた新たな投資も考えられ、今後も計画的な財源確保や行財政改革により公債費負担率の軽減に努めるなど、着実な財政運営が必要と考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46990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37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46990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85598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419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133858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4579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83058</xdr:rowOff>
    </xdr:from>
    <xdr:to>
      <xdr:col>64</xdr:col>
      <xdr:colOff>152400</xdr:colOff>
      <xdr:row>44</xdr:row>
      <xdr:rowOff>13208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169435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平成２９年度の将来負担比率は７５．０％で、早期健全化基準の３５０．０％と比較すると、これを２７５．０％下回っており、将来的には健全段階の水準にある。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平成２８年度の将来負担比率６７．５％と比較し７．５％悪化した主な要因は、充当可能基金の減少及び普通交付税基準財政需要額算入見込額の減少である。</a:t>
          </a:r>
        </a:p>
        <a:p>
          <a:r>
            <a:rPr kumimoji="1" lang="ja-JP" altLang="en-US" sz="1100">
              <a:latin typeface="ＭＳ Ｐゴシック" panose="020B0600070205080204" pitchFamily="50" charset="-128"/>
              <a:ea typeface="ＭＳ Ｐゴシック" panose="020B0600070205080204" pitchFamily="50" charset="-128"/>
            </a:rPr>
            <a:t>類似団体平均と比較して高い水準となっており、今後も充当可能基金の減少は続くと思われるため、継続して新規発行起債の抑制などに取り組む。</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170392</xdr:rowOff>
    </xdr:from>
    <xdr:to>
      <xdr:col>81</xdr:col>
      <xdr:colOff>44450</xdr:colOff>
      <xdr:row>17</xdr:row>
      <xdr:rowOff>59267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9135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170392</xdr:rowOff>
    </xdr:from>
    <xdr:to>
      <xdr:col>77</xdr:col>
      <xdr:colOff>44450</xdr:colOff>
      <xdr:row>16</xdr:row>
      <xdr:rowOff>171196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91359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171196</xdr:rowOff>
    </xdr:from>
    <xdr:to>
      <xdr:col>72</xdr:col>
      <xdr:colOff>203200</xdr:colOff>
      <xdr:row>17</xdr:row>
      <xdr:rowOff>101092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1439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101092</xdr:rowOff>
    </xdr:from>
    <xdr:to>
      <xdr:col>68</xdr:col>
      <xdr:colOff>152400</xdr:colOff>
      <xdr:row>18</xdr:row>
      <xdr:rowOff>2836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15742"/>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8467</xdr:rowOff>
    </xdr:from>
    <xdr:to>
      <xdr:col>81</xdr:col>
      <xdr:colOff>95250</xdr:colOff>
      <xdr:row>17</xdr:row>
      <xdr:rowOff>110067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151994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9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119592</xdr:rowOff>
    </xdr:from>
    <xdr:to>
      <xdr:col>77</xdr:col>
      <xdr:colOff>95250</xdr:colOff>
      <xdr:row>17</xdr:row>
      <xdr:rowOff>49742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34519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4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120396</xdr:rowOff>
    </xdr:from>
    <xdr:to>
      <xdr:col>73</xdr:col>
      <xdr:colOff>44450</xdr:colOff>
      <xdr:row>17</xdr:row>
      <xdr:rowOff>50546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35323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50292</xdr:rowOff>
    </xdr:from>
    <xdr:to>
      <xdr:col>68</xdr:col>
      <xdr:colOff>203200</xdr:colOff>
      <xdr:row>17</xdr:row>
      <xdr:rowOff>151892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136669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5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123486</xdr:rowOff>
    </xdr:from>
    <xdr:to>
      <xdr:col>64</xdr:col>
      <xdr:colOff>152400</xdr:colOff>
      <xdr:row>18</xdr:row>
      <xdr:rowOff>53636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38413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2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7,687
7,643
81.36
5,572,830
5,470,450
102,297
3,169,565
6,029,212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第３次定員適正化計画（Ｈ２３～Ｈ２６）による定員管理に取組み、その後、新たに第４次定員適正化計画（Ｈ３０～Ｈ３４）を策定し、計画に基づいた職員の適正配置に努めており、人件費に係る経常収支比率は類似団体平均と同水準で推移しているが、経常収支で２４．８％と高い水準である。定員管理計画に基づく職員の適正配置を進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7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南幌町行財政改革実行計画（Ｈ２６～Ｈ２８）の確実な取組みなど、物件費をはじめとする経常経費の削減に努めており、類似団体平均を下回る状況が続いている。今後においても行財政改革実行計画に基づき経費を抑制するとともに、公共施設等総合管理計画により、施設の統廃合等を行い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14</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267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152146</xdr:rowOff>
    </xdr:from>
    <xdr:to>
      <xdr:col>78</xdr:col>
      <xdr:colOff>69850</xdr:colOff>
      <xdr:row>14</xdr:row>
      <xdr:rowOff>26416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80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13</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367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42418</xdr:rowOff>
    </xdr:from>
    <xdr:to>
      <xdr:col>69</xdr:col>
      <xdr:colOff>92075</xdr:colOff>
      <xdr:row>13</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2712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147066</xdr:rowOff>
    </xdr:from>
    <xdr:to>
      <xdr:col>78</xdr:col>
      <xdr:colOff>120650</xdr:colOff>
      <xdr:row>14</xdr:row>
      <xdr:rowOff>77216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87393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101346</xdr:rowOff>
    </xdr:from>
    <xdr:to>
      <xdr:col>74</xdr:col>
      <xdr:colOff>31750</xdr:colOff>
      <xdr:row>14</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41673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163068</xdr:rowOff>
    </xdr:from>
    <xdr:to>
      <xdr:col>65</xdr:col>
      <xdr:colOff>53975</xdr:colOff>
      <xdr:row>13</xdr:row>
      <xdr:rowOff>93218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103395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１．０ポイント増の５．６％となり、類似団体平均を上回った。これは、子どもの医療費助成事業（小学生以下の医療費無償化及び中高生の医療費一部助成）による受診回数の増や自立支援や地域生活支援等の給付費が年々増加していることによるものと考えら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類似団体平均と同水準で推移しており、今後も第２次行財政改革実行計画（Ｈ２９～Ｈ３３）に取組み、現在の水準を維持する。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23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5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61993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前年度に引き続き、類似団体平均と比較すると高水準にあり、前年度より１．４ポイント増の１７．６％となった。　</a:t>
          </a:r>
        </a:p>
        <a:p>
          <a:r>
            <a:rPr kumimoji="1" lang="ja-JP" altLang="en-US" sz="1100">
              <a:latin typeface="ＭＳ Ｐゴシック" panose="020B0600070205080204" pitchFamily="50" charset="-128"/>
              <a:ea typeface="ＭＳ Ｐゴシック" panose="020B0600070205080204" pitchFamily="50" charset="-128"/>
            </a:rPr>
            <a:t>病院事業会計の経営改善や補助事業の見直しを推進し、硬直した財政構造の解消を目指す。　また、補助費の約９割が消防組合や公衆衛生組合等の一部事務組合に係るものとなっている。今後も一部事務組合の施設改修等が必要となることから増加することが予想される。</a:t>
          </a:r>
        </a:p>
        <a:p>
          <a:r>
            <a:rPr kumimoji="1" lang="ja-JP" altLang="en-US" sz="1100">
              <a:latin typeface="ＭＳ Ｐゴシック" panose="020B0600070205080204" pitchFamily="50" charset="-128"/>
              <a:ea typeface="ＭＳ Ｐゴシック" panose="020B0600070205080204" pitchFamily="50" charset="-128"/>
            </a:rPr>
            <a:t>各団体への補助金等については、交付基準の見直し等を行い削減を図る。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683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138430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220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新規発行起債の抑制による比率の減少傾向が続いているが、類似団体内平均を下回ることとなった。今後も継続して新規発行起債の抑制に取組み公債費の縮減に努める。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78</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98932"/>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49276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79</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223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60706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87392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類似団体平均よりも高い水準で、かつ微増傾向により推移している。</a:t>
          </a:r>
        </a:p>
        <a:p>
          <a:r>
            <a:rPr kumimoji="1" lang="ja-JP" altLang="en-US" sz="1100">
              <a:latin typeface="ＭＳ Ｐゴシック" panose="020B0600070205080204" pitchFamily="50" charset="-128"/>
              <a:ea typeface="ＭＳ Ｐゴシック" panose="020B0600070205080204" pitchFamily="50" charset="-128"/>
            </a:rPr>
            <a:t>前年度と比較して、公債費以外の項目では増加しており、今後も増加傾向は続くものと思われる。</a:t>
          </a:r>
        </a:p>
        <a:p>
          <a:r>
            <a:rPr kumimoji="1" lang="ja-JP" altLang="en-US" sz="1100">
              <a:latin typeface="ＭＳ Ｐゴシック" panose="020B0600070205080204" pitchFamily="50" charset="-128"/>
              <a:ea typeface="ＭＳ Ｐゴシック" panose="020B0600070205080204" pitchFamily="50" charset="-128"/>
            </a:rPr>
            <a:t>行政評価などによる事務事業の見直しや総合計画に基づく計画的な行財政運営に努める。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77</xdr:row>
      <xdr:rowOff>46989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47402"/>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117202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06576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164556</xdr:rowOff>
    </xdr:from>
    <xdr:to>
      <xdr:col>73</xdr:col>
      <xdr:colOff>180975</xdr:colOff>
      <xdr:row>76</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233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78015</xdr:rowOff>
    </xdr:from>
    <xdr:to>
      <xdr:col>69</xdr:col>
      <xdr:colOff>92075</xdr:colOff>
      <xdr:row>75</xdr:row>
      <xdr:rowOff>164556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765315"/>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66402</xdr:rowOff>
    </xdr:from>
    <xdr:to>
      <xdr:col>78</xdr:col>
      <xdr:colOff>120650</xdr:colOff>
      <xdr:row>76</xdr:row>
      <xdr:rowOff>168002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113756</xdr:rowOff>
    </xdr:from>
    <xdr:to>
      <xdr:col>69</xdr:col>
      <xdr:colOff>142875</xdr:colOff>
      <xdr:row>76</xdr:row>
      <xdr:rowOff>43906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27215</xdr:rowOff>
    </xdr:from>
    <xdr:to>
      <xdr:col>65</xdr:col>
      <xdr:colOff>53975</xdr:colOff>
      <xdr:row>74</xdr:row>
      <xdr:rowOff>128815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138992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1106</xdr:rowOff>
    </xdr:from>
    <xdr:to>
      <xdr:col>29</xdr:col>
      <xdr:colOff>127000</xdr:colOff>
      <xdr:row>18</xdr:row>
      <xdr:rowOff>5027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34831"/>
          <a:ext cx="647700" cy="3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5027</xdr:rowOff>
    </xdr:from>
    <xdr:to>
      <xdr:col>26</xdr:col>
      <xdr:colOff>50800</xdr:colOff>
      <xdr:row>18</xdr:row>
      <xdr:rowOff>19017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38752"/>
          <a:ext cx="698500" cy="1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19017</xdr:rowOff>
    </xdr:from>
    <xdr:to>
      <xdr:col>22</xdr:col>
      <xdr:colOff>114300</xdr:colOff>
      <xdr:row>18</xdr:row>
      <xdr:rowOff>54450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52742"/>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54450</xdr:rowOff>
    </xdr:from>
    <xdr:to>
      <xdr:col>18</xdr:col>
      <xdr:colOff>177800</xdr:colOff>
      <xdr:row>18</xdr:row>
      <xdr:rowOff>112017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88175"/>
          <a:ext cx="698500" cy="5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121756</xdr:rowOff>
    </xdr:from>
    <xdr:to>
      <xdr:col>29</xdr:col>
      <xdr:colOff>177800</xdr:colOff>
      <xdr:row>18</xdr:row>
      <xdr:rowOff>51906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8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93833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5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125677</xdr:rowOff>
    </xdr:from>
    <xdr:to>
      <xdr:col>26</xdr:col>
      <xdr:colOff>101600</xdr:colOff>
      <xdr:row>18</xdr:row>
      <xdr:rowOff>55827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8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40604</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7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139667</xdr:rowOff>
    </xdr:from>
    <xdr:to>
      <xdr:col>22</xdr:col>
      <xdr:colOff>165100</xdr:colOff>
      <xdr:row>18</xdr:row>
      <xdr:rowOff>69817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01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54594</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8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3650</xdr:rowOff>
    </xdr:from>
    <xdr:to>
      <xdr:col>19</xdr:col>
      <xdr:colOff>38100</xdr:colOff>
      <xdr:row>18</xdr:row>
      <xdr:rowOff>105250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3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90027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2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61217</xdr:rowOff>
    </xdr:from>
    <xdr:to>
      <xdr:col>15</xdr:col>
      <xdr:colOff>101600</xdr:colOff>
      <xdr:row>18</xdr:row>
      <xdr:rowOff>162817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9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147594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8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153093</xdr:rowOff>
    </xdr:from>
    <xdr:to>
      <xdr:col>29</xdr:col>
      <xdr:colOff>127000</xdr:colOff>
      <xdr:row>34</xdr:row>
      <xdr:rowOff>256257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20543"/>
          <a:ext cx="647700" cy="10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241034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08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144352</xdr:rowOff>
    </xdr:from>
    <xdr:to>
      <xdr:col>26</xdr:col>
      <xdr:colOff>50800</xdr:colOff>
      <xdr:row>34</xdr:row>
      <xdr:rowOff>153093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411802"/>
          <a:ext cx="6985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144352</xdr:rowOff>
    </xdr:from>
    <xdr:to>
      <xdr:col>22</xdr:col>
      <xdr:colOff>114300</xdr:colOff>
      <xdr:row>34</xdr:row>
      <xdr:rowOff>182626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411802"/>
          <a:ext cx="698500" cy="38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174157</xdr:rowOff>
    </xdr:from>
    <xdr:to>
      <xdr:col>18</xdr:col>
      <xdr:colOff>177800</xdr:colOff>
      <xdr:row>34</xdr:row>
      <xdr:rowOff>182626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41607"/>
          <a:ext cx="698500" cy="8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205457</xdr:rowOff>
    </xdr:from>
    <xdr:to>
      <xdr:col>29</xdr:col>
      <xdr:colOff>177800</xdr:colOff>
      <xdr:row>34</xdr:row>
      <xdr:rowOff>307057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7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50534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102293</xdr:rowOff>
    </xdr:from>
    <xdr:to>
      <xdr:col>26</xdr:col>
      <xdr:colOff>101600</xdr:colOff>
      <xdr:row>34</xdr:row>
      <xdr:rowOff>203893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6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214070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3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93552</xdr:rowOff>
    </xdr:from>
    <xdr:to>
      <xdr:col>22</xdr:col>
      <xdr:colOff>165100</xdr:colOff>
      <xdr:row>34</xdr:row>
      <xdr:rowOff>195152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6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205329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131826</xdr:rowOff>
    </xdr:from>
    <xdr:to>
      <xdr:col>19</xdr:col>
      <xdr:colOff>38100</xdr:colOff>
      <xdr:row>34</xdr:row>
      <xdr:rowOff>233426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9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243603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123357</xdr:rowOff>
    </xdr:from>
    <xdr:to>
      <xdr:col>15</xdr:col>
      <xdr:colOff>101600</xdr:colOff>
      <xdr:row>34</xdr:row>
      <xdr:rowOff>224957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9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235134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5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7,687
7,643
81.36
5,572,830
5,470,450
102,297
3,169,565
6,029,212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84021</xdr:rowOff>
    </xdr:from>
    <xdr:to>
      <xdr:col>24</xdr:col>
      <xdr:colOff>63500</xdr:colOff>
      <xdr:row>36</xdr:row>
      <xdr:rowOff>111270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6221"/>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84021</xdr:rowOff>
    </xdr:from>
    <xdr:to>
      <xdr:col>19</xdr:col>
      <xdr:colOff>177800</xdr:colOff>
      <xdr:row>36</xdr:row>
      <xdr:rowOff>101958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6221"/>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101958</xdr:rowOff>
    </xdr:from>
    <xdr:to>
      <xdr:col>15</xdr:col>
      <xdr:colOff>50800</xdr:colOff>
      <xdr:row>36</xdr:row>
      <xdr:rowOff>145285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4158"/>
          <a:ext cx="889000" cy="4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145285</xdr:rowOff>
    </xdr:from>
    <xdr:to>
      <xdr:col>10</xdr:col>
      <xdr:colOff>114300</xdr:colOff>
      <xdr:row>37</xdr:row>
      <xdr:rowOff>17056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7485"/>
          <a:ext cx="889000" cy="4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60470</xdr:rowOff>
    </xdr:from>
    <xdr:to>
      <xdr:col>24</xdr:col>
      <xdr:colOff>114300</xdr:colOff>
      <xdr:row>36</xdr:row>
      <xdr:rowOff>162070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38897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33221</xdr:rowOff>
    </xdr:from>
    <xdr:to>
      <xdr:col>20</xdr:col>
      <xdr:colOff>38100</xdr:colOff>
      <xdr:row>36</xdr:row>
      <xdr:rowOff>134821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125948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9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51158</xdr:rowOff>
    </xdr:from>
    <xdr:to>
      <xdr:col>15</xdr:col>
      <xdr:colOff>101600</xdr:colOff>
      <xdr:row>36</xdr:row>
      <xdr:rowOff>152758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143885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94485</xdr:rowOff>
    </xdr:from>
    <xdr:to>
      <xdr:col>10</xdr:col>
      <xdr:colOff>165100</xdr:colOff>
      <xdr:row>37</xdr:row>
      <xdr:rowOff>24635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15762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137706</xdr:rowOff>
    </xdr:from>
    <xdr:to>
      <xdr:col>6</xdr:col>
      <xdr:colOff>38100</xdr:colOff>
      <xdr:row>37</xdr:row>
      <xdr:rowOff>67856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58983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170893</xdr:rowOff>
    </xdr:from>
    <xdr:to>
      <xdr:col>24</xdr:col>
      <xdr:colOff>63500</xdr:colOff>
      <xdr:row>57</xdr:row>
      <xdr:rowOff>19765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72093"/>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19765</xdr:rowOff>
    </xdr:from>
    <xdr:to>
      <xdr:col>19</xdr:col>
      <xdr:colOff>177800</xdr:colOff>
      <xdr:row>57</xdr:row>
      <xdr:rowOff>58330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2415"/>
          <a:ext cx="8890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58330</xdr:rowOff>
    </xdr:from>
    <xdr:to>
      <xdr:col>15</xdr:col>
      <xdr:colOff>50800</xdr:colOff>
      <xdr:row>57</xdr:row>
      <xdr:rowOff>72568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0980"/>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72568</xdr:rowOff>
    </xdr:from>
    <xdr:to>
      <xdr:col>10</xdr:col>
      <xdr:colOff>114300</xdr:colOff>
      <xdr:row>57</xdr:row>
      <xdr:rowOff>104488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5218"/>
          <a:ext cx="889000" cy="3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120093</xdr:rowOff>
    </xdr:from>
    <xdr:to>
      <xdr:col>24</xdr:col>
      <xdr:colOff>114300</xdr:colOff>
      <xdr:row>57</xdr:row>
      <xdr:rowOff>50243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98520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140415</xdr:rowOff>
    </xdr:from>
    <xdr:to>
      <xdr:col>20</xdr:col>
      <xdr:colOff>38100</xdr:colOff>
      <xdr:row>57</xdr:row>
      <xdr:rowOff>70565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61692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7530</xdr:rowOff>
    </xdr:from>
    <xdr:to>
      <xdr:col>15</xdr:col>
      <xdr:colOff>101600</xdr:colOff>
      <xdr:row>57</xdr:row>
      <xdr:rowOff>109130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100257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21768</xdr:rowOff>
    </xdr:from>
    <xdr:to>
      <xdr:col>10</xdr:col>
      <xdr:colOff>165100</xdr:colOff>
      <xdr:row>57</xdr:row>
      <xdr:rowOff>123368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114495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53688</xdr:rowOff>
    </xdr:from>
    <xdr:to>
      <xdr:col>6</xdr:col>
      <xdr:colOff>38100</xdr:colOff>
      <xdr:row>57</xdr:row>
      <xdr:rowOff>155288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146415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153383</xdr:rowOff>
    </xdr:from>
    <xdr:to>
      <xdr:col>24</xdr:col>
      <xdr:colOff>63500</xdr:colOff>
      <xdr:row>77</xdr:row>
      <xdr:rowOff>161841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55033"/>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134671</xdr:rowOff>
    </xdr:from>
    <xdr:to>
      <xdr:col>19</xdr:col>
      <xdr:colOff>177800</xdr:colOff>
      <xdr:row>77</xdr:row>
      <xdr:rowOff>161841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36321"/>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134671</xdr:rowOff>
    </xdr:from>
    <xdr:to>
      <xdr:col>15</xdr:col>
      <xdr:colOff>50800</xdr:colOff>
      <xdr:row>77</xdr:row>
      <xdr:rowOff>148583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6321"/>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85914</xdr:rowOff>
    </xdr:from>
    <xdr:to>
      <xdr:col>10</xdr:col>
      <xdr:colOff>114300</xdr:colOff>
      <xdr:row>77</xdr:row>
      <xdr:rowOff>148583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87564"/>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102583</xdr:rowOff>
    </xdr:from>
    <xdr:to>
      <xdr:col>24</xdr:col>
      <xdr:colOff>114300</xdr:colOff>
      <xdr:row>78</xdr:row>
      <xdr:rowOff>32733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81010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8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111041</xdr:rowOff>
    </xdr:from>
    <xdr:to>
      <xdr:col>20</xdr:col>
      <xdr:colOff>38100</xdr:colOff>
      <xdr:row>78</xdr:row>
      <xdr:rowOff>41191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32318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0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83871</xdr:rowOff>
    </xdr:from>
    <xdr:to>
      <xdr:col>15</xdr:col>
      <xdr:colOff>101600</xdr:colOff>
      <xdr:row>78</xdr:row>
      <xdr:rowOff>14021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5148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97783</xdr:rowOff>
    </xdr:from>
    <xdr:to>
      <xdr:col>10</xdr:col>
      <xdr:colOff>165100</xdr:colOff>
      <xdr:row>78</xdr:row>
      <xdr:rowOff>27933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19060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35114</xdr:rowOff>
    </xdr:from>
    <xdr:to>
      <xdr:col>6</xdr:col>
      <xdr:colOff>38100</xdr:colOff>
      <xdr:row>77</xdr:row>
      <xdr:rowOff>136714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127841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32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6459</xdr:rowOff>
    </xdr:from>
    <xdr:to>
      <xdr:col>24</xdr:col>
      <xdr:colOff>63500</xdr:colOff>
      <xdr:row>96</xdr:row>
      <xdr:rowOff>99744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65659"/>
          <a:ext cx="838200" cy="9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99744</xdr:rowOff>
    </xdr:from>
    <xdr:to>
      <xdr:col>19</xdr:col>
      <xdr:colOff>177800</xdr:colOff>
      <xdr:row>97</xdr:row>
      <xdr:rowOff>44259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58944"/>
          <a:ext cx="889000" cy="1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44259</xdr:rowOff>
    </xdr:from>
    <xdr:to>
      <xdr:col>15</xdr:col>
      <xdr:colOff>50800</xdr:colOff>
      <xdr:row>97</xdr:row>
      <xdr:rowOff>124138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74909"/>
          <a:ext cx="889000" cy="7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124138</xdr:rowOff>
    </xdr:from>
    <xdr:to>
      <xdr:col>10</xdr:col>
      <xdr:colOff>114300</xdr:colOff>
      <xdr:row>98</xdr:row>
      <xdr:rowOff>80738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54788"/>
          <a:ext cx="889000" cy="12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127109</xdr:rowOff>
    </xdr:from>
    <xdr:to>
      <xdr:col>24</xdr:col>
      <xdr:colOff>114300</xdr:colOff>
      <xdr:row>96</xdr:row>
      <xdr:rowOff>57259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149986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48944</xdr:rowOff>
    </xdr:from>
    <xdr:to>
      <xdr:col>20</xdr:col>
      <xdr:colOff>38100</xdr:colOff>
      <xdr:row>96</xdr:row>
      <xdr:rowOff>150544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141671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164909</xdr:rowOff>
    </xdr:from>
    <xdr:to>
      <xdr:col>15</xdr:col>
      <xdr:colOff>101600</xdr:colOff>
      <xdr:row>97</xdr:row>
      <xdr:rowOff>95059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86186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73338</xdr:rowOff>
    </xdr:from>
    <xdr:to>
      <xdr:col>10</xdr:col>
      <xdr:colOff>165100</xdr:colOff>
      <xdr:row>98</xdr:row>
      <xdr:rowOff>3488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166065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29938</xdr:rowOff>
    </xdr:from>
    <xdr:to>
      <xdr:col>6</xdr:col>
      <xdr:colOff>38100</xdr:colOff>
      <xdr:row>98</xdr:row>
      <xdr:rowOff>131538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122665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2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79327</xdr:rowOff>
    </xdr:from>
    <xdr:to>
      <xdr:col>55</xdr:col>
      <xdr:colOff>0</xdr:colOff>
      <xdr:row>35</xdr:row>
      <xdr:rowOff>157516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080077"/>
          <a:ext cx="838200" cy="7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79327</xdr:rowOff>
    </xdr:from>
    <xdr:to>
      <xdr:col>50</xdr:col>
      <xdr:colOff>114300</xdr:colOff>
      <xdr:row>35</xdr:row>
      <xdr:rowOff>115484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080077"/>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115484</xdr:rowOff>
    </xdr:from>
    <xdr:to>
      <xdr:col>45</xdr:col>
      <xdr:colOff>177800</xdr:colOff>
      <xdr:row>37</xdr:row>
      <xdr:rowOff>12176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16234"/>
          <a:ext cx="889000" cy="2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35824</xdr:rowOff>
    </xdr:from>
    <xdr:to>
      <xdr:col>41</xdr:col>
      <xdr:colOff>50800</xdr:colOff>
      <xdr:row>37</xdr:row>
      <xdr:rowOff>12176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5693674"/>
          <a:ext cx="889000" cy="66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106716</xdr:rowOff>
    </xdr:from>
    <xdr:to>
      <xdr:col>55</xdr:col>
      <xdr:colOff>50800</xdr:colOff>
      <xdr:row>36</xdr:row>
      <xdr:rowOff>36866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129593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5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28527</xdr:rowOff>
    </xdr:from>
    <xdr:to>
      <xdr:col>50</xdr:col>
      <xdr:colOff>165100</xdr:colOff>
      <xdr:row>35</xdr:row>
      <xdr:rowOff>130127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2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146654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80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64684</xdr:rowOff>
    </xdr:from>
    <xdr:to>
      <xdr:col>46</xdr:col>
      <xdr:colOff>38100</xdr:colOff>
      <xdr:row>35</xdr:row>
      <xdr:rowOff>166284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11361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84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132826</xdr:rowOff>
    </xdr:from>
    <xdr:to>
      <xdr:col>41</xdr:col>
      <xdr:colOff>101600</xdr:colOff>
      <xdr:row>37</xdr:row>
      <xdr:rowOff>62976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54103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156474</xdr:rowOff>
    </xdr:from>
    <xdr:to>
      <xdr:col>36</xdr:col>
      <xdr:colOff>165100</xdr:colOff>
      <xdr:row>33</xdr:row>
      <xdr:rowOff>86624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56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103151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4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152619</xdr:rowOff>
    </xdr:from>
    <xdr:to>
      <xdr:col>55</xdr:col>
      <xdr:colOff>0</xdr:colOff>
      <xdr:row>59</xdr:row>
      <xdr:rowOff>31790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96719"/>
          <a:ext cx="838200" cy="5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78830</xdr:rowOff>
    </xdr:from>
    <xdr:to>
      <xdr:col>50</xdr:col>
      <xdr:colOff>114300</xdr:colOff>
      <xdr:row>59</xdr:row>
      <xdr:rowOff>31790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22930"/>
          <a:ext cx="889000" cy="1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78830</xdr:rowOff>
    </xdr:from>
    <xdr:to>
      <xdr:col>45</xdr:col>
      <xdr:colOff>177800</xdr:colOff>
      <xdr:row>58</xdr:row>
      <xdr:rowOff>112528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22930"/>
          <a:ext cx="889000" cy="3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112528</xdr:rowOff>
    </xdr:from>
    <xdr:to>
      <xdr:col>41</xdr:col>
      <xdr:colOff>50800</xdr:colOff>
      <xdr:row>59</xdr:row>
      <xdr:rowOff>32489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56628"/>
          <a:ext cx="889000" cy="9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101819</xdr:rowOff>
    </xdr:from>
    <xdr:to>
      <xdr:col>55</xdr:col>
      <xdr:colOff>50800</xdr:colOff>
      <xdr:row>59</xdr:row>
      <xdr:rowOff>31969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4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16746</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6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152440</xdr:rowOff>
    </xdr:from>
    <xdr:to>
      <xdr:col>50</xdr:col>
      <xdr:colOff>165100</xdr:colOff>
      <xdr:row>59</xdr:row>
      <xdr:rowOff>82590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73717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28030</xdr:rowOff>
    </xdr:from>
    <xdr:to>
      <xdr:col>46</xdr:col>
      <xdr:colOff>38100</xdr:colOff>
      <xdr:row>58</xdr:row>
      <xdr:rowOff>129630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146157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7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61728</xdr:rowOff>
    </xdr:from>
    <xdr:to>
      <xdr:col>41</xdr:col>
      <xdr:colOff>101600</xdr:colOff>
      <xdr:row>58</xdr:row>
      <xdr:rowOff>163328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154455</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1009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153139</xdr:rowOff>
    </xdr:from>
    <xdr:to>
      <xdr:col>36</xdr:col>
      <xdr:colOff>165100</xdr:colOff>
      <xdr:row>59</xdr:row>
      <xdr:rowOff>83289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74416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39579</xdr:rowOff>
    </xdr:from>
    <xdr:to>
      <xdr:col>55</xdr:col>
      <xdr:colOff>0</xdr:colOff>
      <xdr:row>79</xdr:row>
      <xdr:rowOff>42292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84129"/>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116683</xdr:rowOff>
    </xdr:from>
    <xdr:to>
      <xdr:col>50</xdr:col>
      <xdr:colOff>114300</xdr:colOff>
      <xdr:row>79</xdr:row>
      <xdr:rowOff>42292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89783"/>
          <a:ext cx="889000" cy="9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116683</xdr:rowOff>
    </xdr:from>
    <xdr:to>
      <xdr:col>45</xdr:col>
      <xdr:colOff>177800</xdr:colOff>
      <xdr:row>79</xdr:row>
      <xdr:rowOff>36993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89783"/>
          <a:ext cx="889000" cy="9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160229</xdr:rowOff>
    </xdr:from>
    <xdr:to>
      <xdr:col>55</xdr:col>
      <xdr:colOff>50800</xdr:colOff>
      <xdr:row>79</xdr:row>
      <xdr:rowOff>90379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75156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162942</xdr:rowOff>
    </xdr:from>
    <xdr:to>
      <xdr:col>50</xdr:col>
      <xdr:colOff>165100</xdr:colOff>
      <xdr:row>79</xdr:row>
      <xdr:rowOff>93092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84219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65883</xdr:rowOff>
    </xdr:from>
    <xdr:to>
      <xdr:col>46</xdr:col>
      <xdr:colOff>38100</xdr:colOff>
      <xdr:row>78</xdr:row>
      <xdr:rowOff>167483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157643</xdr:rowOff>
    </xdr:from>
    <xdr:to>
      <xdr:col>41</xdr:col>
      <xdr:colOff>101600</xdr:colOff>
      <xdr:row>79</xdr:row>
      <xdr:rowOff>87793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78920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101850</xdr:rowOff>
    </xdr:from>
    <xdr:to>
      <xdr:col>55</xdr:col>
      <xdr:colOff>0</xdr:colOff>
      <xdr:row>98</xdr:row>
      <xdr:rowOff>75891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32500"/>
          <a:ext cx="838200" cy="1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122414</xdr:rowOff>
    </xdr:from>
    <xdr:to>
      <xdr:col>50</xdr:col>
      <xdr:colOff>114300</xdr:colOff>
      <xdr:row>98</xdr:row>
      <xdr:rowOff>75891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53064"/>
          <a:ext cx="889000" cy="12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159004</xdr:rowOff>
    </xdr:from>
    <xdr:to>
      <xdr:col>45</xdr:col>
      <xdr:colOff>177800</xdr:colOff>
      <xdr:row>97</xdr:row>
      <xdr:rowOff>122414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18204"/>
          <a:ext cx="889000" cy="1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51050</xdr:rowOff>
    </xdr:from>
    <xdr:to>
      <xdr:col>55</xdr:col>
      <xdr:colOff>50800</xdr:colOff>
      <xdr:row>97</xdr:row>
      <xdr:rowOff>152650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73927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3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25091</xdr:rowOff>
    </xdr:from>
    <xdr:to>
      <xdr:col>50</xdr:col>
      <xdr:colOff>165100</xdr:colOff>
      <xdr:row>98</xdr:row>
      <xdr:rowOff>126691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117818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71614</xdr:rowOff>
    </xdr:from>
    <xdr:to>
      <xdr:col>46</xdr:col>
      <xdr:colOff>38100</xdr:colOff>
      <xdr:row>98</xdr:row>
      <xdr:rowOff>1764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18291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7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108204</xdr:rowOff>
    </xdr:from>
    <xdr:to>
      <xdr:col>41</xdr:col>
      <xdr:colOff>101600</xdr:colOff>
      <xdr:row>97</xdr:row>
      <xdr:rowOff>38354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54881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4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95114</xdr:rowOff>
    </xdr:from>
    <xdr:to>
      <xdr:col>85</xdr:col>
      <xdr:colOff>127000</xdr:colOff>
      <xdr:row>76</xdr:row>
      <xdr:rowOff>136235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25314"/>
          <a:ext cx="8382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74530</xdr:rowOff>
    </xdr:from>
    <xdr:to>
      <xdr:col>81</xdr:col>
      <xdr:colOff>50800</xdr:colOff>
      <xdr:row>76</xdr:row>
      <xdr:rowOff>95114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04730"/>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12133</xdr:rowOff>
    </xdr:from>
    <xdr:to>
      <xdr:col>76</xdr:col>
      <xdr:colOff>114300</xdr:colOff>
      <xdr:row>76</xdr:row>
      <xdr:rowOff>74530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042333"/>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168948</xdr:rowOff>
    </xdr:from>
    <xdr:to>
      <xdr:col>71</xdr:col>
      <xdr:colOff>177800</xdr:colOff>
      <xdr:row>76</xdr:row>
      <xdr:rowOff>12133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27698"/>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85435</xdr:rowOff>
    </xdr:from>
    <xdr:to>
      <xdr:col>85</xdr:col>
      <xdr:colOff>177800</xdr:colOff>
      <xdr:row>77</xdr:row>
      <xdr:rowOff>15585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63862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44314</xdr:rowOff>
    </xdr:from>
    <xdr:to>
      <xdr:col>81</xdr:col>
      <xdr:colOff>101600</xdr:colOff>
      <xdr:row>76</xdr:row>
      <xdr:rowOff>145914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137041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6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23730</xdr:rowOff>
    </xdr:from>
    <xdr:to>
      <xdr:col>76</xdr:col>
      <xdr:colOff>165100</xdr:colOff>
      <xdr:row>76</xdr:row>
      <xdr:rowOff>125330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116457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4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132782</xdr:rowOff>
    </xdr:from>
    <xdr:to>
      <xdr:col>72</xdr:col>
      <xdr:colOff>38100</xdr:colOff>
      <xdr:row>76</xdr:row>
      <xdr:rowOff>62933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91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54060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118147</xdr:rowOff>
    </xdr:from>
    <xdr:to>
      <xdr:col>67</xdr:col>
      <xdr:colOff>101600</xdr:colOff>
      <xdr:row>76</xdr:row>
      <xdr:rowOff>48298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76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39425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0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41041</xdr:rowOff>
    </xdr:from>
    <xdr:to>
      <xdr:col>85</xdr:col>
      <xdr:colOff>127000</xdr:colOff>
      <xdr:row>98</xdr:row>
      <xdr:rowOff>57710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43141"/>
          <a:ext cx="8382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28998</xdr:rowOff>
    </xdr:from>
    <xdr:to>
      <xdr:col>81</xdr:col>
      <xdr:colOff>50800</xdr:colOff>
      <xdr:row>98</xdr:row>
      <xdr:rowOff>41041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31098"/>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28998</xdr:rowOff>
    </xdr:from>
    <xdr:to>
      <xdr:col>76</xdr:col>
      <xdr:colOff>114300</xdr:colOff>
      <xdr:row>98</xdr:row>
      <xdr:rowOff>102160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31098"/>
          <a:ext cx="889000" cy="7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23845</xdr:rowOff>
    </xdr:from>
    <xdr:to>
      <xdr:col>71</xdr:col>
      <xdr:colOff>177800</xdr:colOff>
      <xdr:row>98</xdr:row>
      <xdr:rowOff>102160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25945"/>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6910</xdr:rowOff>
    </xdr:from>
    <xdr:to>
      <xdr:col>85</xdr:col>
      <xdr:colOff>177800</xdr:colOff>
      <xdr:row>98</xdr:row>
      <xdr:rowOff>108510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93287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161691</xdr:rowOff>
    </xdr:from>
    <xdr:to>
      <xdr:col>81</xdr:col>
      <xdr:colOff>101600</xdr:colOff>
      <xdr:row>98</xdr:row>
      <xdr:rowOff>91841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82968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149648</xdr:rowOff>
    </xdr:from>
    <xdr:to>
      <xdr:col>76</xdr:col>
      <xdr:colOff>165100</xdr:colOff>
      <xdr:row>98</xdr:row>
      <xdr:rowOff>79798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70925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51360</xdr:rowOff>
    </xdr:from>
    <xdr:to>
      <xdr:col>72</xdr:col>
      <xdr:colOff>38100</xdr:colOff>
      <xdr:row>98</xdr:row>
      <xdr:rowOff>152960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144087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4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144495</xdr:rowOff>
    </xdr:from>
    <xdr:to>
      <xdr:col>67</xdr:col>
      <xdr:colOff>101600</xdr:colOff>
      <xdr:row>98</xdr:row>
      <xdr:rowOff>74645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65772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25766</xdr:rowOff>
    </xdr:from>
    <xdr:to>
      <xdr:col>116</xdr:col>
      <xdr:colOff>63500</xdr:colOff>
      <xdr:row>37</xdr:row>
      <xdr:rowOff>102484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369416"/>
          <a:ext cx="838200" cy="7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102484</xdr:rowOff>
    </xdr:from>
    <xdr:to>
      <xdr:col>111</xdr:col>
      <xdr:colOff>177800</xdr:colOff>
      <xdr:row>38</xdr:row>
      <xdr:rowOff>12187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46134"/>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75738</xdr:rowOff>
    </xdr:from>
    <xdr:to>
      <xdr:col>107</xdr:col>
      <xdr:colOff>50800</xdr:colOff>
      <xdr:row>38</xdr:row>
      <xdr:rowOff>12187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19388"/>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69520</xdr:rowOff>
    </xdr:from>
    <xdr:to>
      <xdr:col>102</xdr:col>
      <xdr:colOff>114300</xdr:colOff>
      <xdr:row>37</xdr:row>
      <xdr:rowOff>75738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413170"/>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146416</xdr:rowOff>
    </xdr:from>
    <xdr:to>
      <xdr:col>116</xdr:col>
      <xdr:colOff>114300</xdr:colOff>
      <xdr:row>37</xdr:row>
      <xdr:rowOff>76566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169293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7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51684</xdr:rowOff>
    </xdr:from>
    <xdr:to>
      <xdr:col>112</xdr:col>
      <xdr:colOff>38100</xdr:colOff>
      <xdr:row>37</xdr:row>
      <xdr:rowOff>153284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169811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7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132837</xdr:rowOff>
    </xdr:from>
    <xdr:to>
      <xdr:col>107</xdr:col>
      <xdr:colOff>101600</xdr:colOff>
      <xdr:row>38</xdr:row>
      <xdr:rowOff>62987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54114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56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24938</xdr:rowOff>
    </xdr:from>
    <xdr:to>
      <xdr:col>102</xdr:col>
      <xdr:colOff>165100</xdr:colOff>
      <xdr:row>37</xdr:row>
      <xdr:rowOff>126538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6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143065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4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18720</xdr:rowOff>
    </xdr:from>
    <xdr:to>
      <xdr:col>98</xdr:col>
      <xdr:colOff>38100</xdr:colOff>
      <xdr:row>37</xdr:row>
      <xdr:rowOff>120320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136847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43231</xdr:rowOff>
    </xdr:from>
    <xdr:to>
      <xdr:col>116</xdr:col>
      <xdr:colOff>63500</xdr:colOff>
      <xdr:row>59</xdr:row>
      <xdr:rowOff>43307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878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10160</xdr:rowOff>
    </xdr:from>
    <xdr:to>
      <xdr:col>111</xdr:col>
      <xdr:colOff>177800</xdr:colOff>
      <xdr:row>59</xdr:row>
      <xdr:rowOff>43307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2571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10160</xdr:rowOff>
    </xdr:from>
    <xdr:to>
      <xdr:col>107</xdr:col>
      <xdr:colOff>50800</xdr:colOff>
      <xdr:row>59</xdr:row>
      <xdr:rowOff>11037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25710"/>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9207</xdr:rowOff>
    </xdr:from>
    <xdr:to>
      <xdr:col>102</xdr:col>
      <xdr:colOff>114300</xdr:colOff>
      <xdr:row>59</xdr:row>
      <xdr:rowOff>11037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2475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163881</xdr:rowOff>
    </xdr:from>
    <xdr:to>
      <xdr:col>116</xdr:col>
      <xdr:colOff>114300</xdr:colOff>
      <xdr:row>59</xdr:row>
      <xdr:rowOff>94031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78808</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2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163957</xdr:rowOff>
    </xdr:from>
    <xdr:to>
      <xdr:col>112</xdr:col>
      <xdr:colOff>38100</xdr:colOff>
      <xdr:row>59</xdr:row>
      <xdr:rowOff>94107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85234</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130810</xdr:rowOff>
    </xdr:from>
    <xdr:to>
      <xdr:col>107</xdr:col>
      <xdr:colOff>101600</xdr:colOff>
      <xdr:row>59</xdr:row>
      <xdr:rowOff>60960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52087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6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131687</xdr:rowOff>
    </xdr:from>
    <xdr:to>
      <xdr:col>102</xdr:col>
      <xdr:colOff>165100</xdr:colOff>
      <xdr:row>59</xdr:row>
      <xdr:rowOff>61837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52964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68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129857</xdr:rowOff>
    </xdr:from>
    <xdr:to>
      <xdr:col>98</xdr:col>
      <xdr:colOff>38100</xdr:colOff>
      <xdr:row>59</xdr:row>
      <xdr:rowOff>60007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51134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6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167525</xdr:rowOff>
    </xdr:from>
    <xdr:to>
      <xdr:col>116</xdr:col>
      <xdr:colOff>63500</xdr:colOff>
      <xdr:row>76</xdr:row>
      <xdr:rowOff>18346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26275"/>
          <a:ext cx="8382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18346</xdr:rowOff>
    </xdr:from>
    <xdr:to>
      <xdr:col>111</xdr:col>
      <xdr:colOff>177800</xdr:colOff>
      <xdr:row>76</xdr:row>
      <xdr:rowOff>18585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48546"/>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18585</xdr:rowOff>
    </xdr:from>
    <xdr:to>
      <xdr:col>107</xdr:col>
      <xdr:colOff>50800</xdr:colOff>
      <xdr:row>76</xdr:row>
      <xdr:rowOff>78947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48785"/>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66483</xdr:rowOff>
    </xdr:from>
    <xdr:to>
      <xdr:col>102</xdr:col>
      <xdr:colOff>114300</xdr:colOff>
      <xdr:row>76</xdr:row>
      <xdr:rowOff>78947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6683"/>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116724</xdr:rowOff>
    </xdr:from>
    <xdr:to>
      <xdr:col>116</xdr:col>
      <xdr:colOff>114300</xdr:colOff>
      <xdr:row>76</xdr:row>
      <xdr:rowOff>46875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754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95151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5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138996</xdr:rowOff>
    </xdr:from>
    <xdr:to>
      <xdr:col>112</xdr:col>
      <xdr:colOff>38100</xdr:colOff>
      <xdr:row>76</xdr:row>
      <xdr:rowOff>69146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60273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139236</xdr:rowOff>
    </xdr:from>
    <xdr:to>
      <xdr:col>107</xdr:col>
      <xdr:colOff>101600</xdr:colOff>
      <xdr:row>76</xdr:row>
      <xdr:rowOff>69385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97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60512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28147</xdr:rowOff>
    </xdr:from>
    <xdr:to>
      <xdr:col>102</xdr:col>
      <xdr:colOff>165100</xdr:colOff>
      <xdr:row>76</xdr:row>
      <xdr:rowOff>129747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120874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5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15683</xdr:rowOff>
    </xdr:from>
    <xdr:to>
      <xdr:col>98</xdr:col>
      <xdr:colOff>38100</xdr:colOff>
      <xdr:row>76</xdr:row>
      <xdr:rowOff>117283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108410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108,731</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べても低い水準にある。第３次定員適正化計画（Ｈ２３～Ｈ２６）による定員管理に取組み、職員の適正配置に努めていることが主な要因である。今後は平成３０年度策定の第４次定員適正化計画に基づき定員の適正管理に努め、職員再任用制度や非常勤職員の雇用についての総合的 活用を図りながら職員の適正配置を進める。 </a:t>
          </a:r>
        </a:p>
        <a:p>
          <a:r>
            <a:rPr kumimoji="1" lang="ja-JP" altLang="en-US" sz="11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100">
              <a:latin typeface="ＭＳ Ｐゴシック" panose="020B0600070205080204" pitchFamily="50" charset="-128"/>
              <a:ea typeface="ＭＳ Ｐゴシック" panose="020B0600070205080204" pitchFamily="50" charset="-128"/>
            </a:rPr>
            <a:t>6,242</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べても高い水準にある。これは、一部事務組合である長幌上水道企業団が行う第２浄水場建設費用に係る出資金の増によるもので、平成３３年度までの事業であることから、次年度以降も高い水準で経過するもの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7,687
7,643
81.36
5,572,830
5,470,450
102,297
3,169,565
6,029,212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17145</xdr:rowOff>
    </xdr:from>
    <xdr:to>
      <xdr:col>24</xdr:col>
      <xdr:colOff>63500</xdr:colOff>
      <xdr:row>36</xdr:row>
      <xdr:rowOff>56134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9345"/>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170688</xdr:rowOff>
    </xdr:from>
    <xdr:to>
      <xdr:col>19</xdr:col>
      <xdr:colOff>177800</xdr:colOff>
      <xdr:row>36</xdr:row>
      <xdr:rowOff>56134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1438"/>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170688</xdr:rowOff>
    </xdr:from>
    <xdr:to>
      <xdr:col>15</xdr:col>
      <xdr:colOff>50800</xdr:colOff>
      <xdr:row>36</xdr:row>
      <xdr:rowOff>108712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1438"/>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108712</xdr:rowOff>
    </xdr:from>
    <xdr:to>
      <xdr:col>10</xdr:col>
      <xdr:colOff>114300</xdr:colOff>
      <xdr:row>37</xdr:row>
      <xdr:rowOff>90297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0912"/>
          <a:ext cx="88900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137795</xdr:rowOff>
    </xdr:from>
    <xdr:to>
      <xdr:col>24</xdr:col>
      <xdr:colOff>114300</xdr:colOff>
      <xdr:row>36</xdr:row>
      <xdr:rowOff>67945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116222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5334</xdr:rowOff>
    </xdr:from>
    <xdr:to>
      <xdr:col>20</xdr:col>
      <xdr:colOff>38100</xdr:colOff>
      <xdr:row>36</xdr:row>
      <xdr:rowOff>106934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98061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119888</xdr:rowOff>
    </xdr:from>
    <xdr:to>
      <xdr:col>15</xdr:col>
      <xdr:colOff>101600</xdr:colOff>
      <xdr:row>36</xdr:row>
      <xdr:rowOff>50038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41165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57912</xdr:rowOff>
    </xdr:from>
    <xdr:to>
      <xdr:col>10</xdr:col>
      <xdr:colOff>165100</xdr:colOff>
      <xdr:row>36</xdr:row>
      <xdr:rowOff>159512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150639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39497</xdr:rowOff>
    </xdr:from>
    <xdr:to>
      <xdr:col>6</xdr:col>
      <xdr:colOff>38100</xdr:colOff>
      <xdr:row>37</xdr:row>
      <xdr:rowOff>141097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132224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18707</xdr:rowOff>
    </xdr:from>
    <xdr:to>
      <xdr:col>24</xdr:col>
      <xdr:colOff>63500</xdr:colOff>
      <xdr:row>57</xdr:row>
      <xdr:rowOff>92005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91357"/>
          <a:ext cx="838200" cy="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18707</xdr:rowOff>
    </xdr:from>
    <xdr:to>
      <xdr:col>19</xdr:col>
      <xdr:colOff>177800</xdr:colOff>
      <xdr:row>57</xdr:row>
      <xdr:rowOff>57631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91357"/>
          <a:ext cx="889000" cy="3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57631</xdr:rowOff>
    </xdr:from>
    <xdr:to>
      <xdr:col>15</xdr:col>
      <xdr:colOff>50800</xdr:colOff>
      <xdr:row>57</xdr:row>
      <xdr:rowOff>128192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30281"/>
          <a:ext cx="8890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21905</xdr:rowOff>
    </xdr:from>
    <xdr:to>
      <xdr:col>10</xdr:col>
      <xdr:colOff>114300</xdr:colOff>
      <xdr:row>57</xdr:row>
      <xdr:rowOff>128192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451655"/>
          <a:ext cx="889000" cy="4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41205</xdr:rowOff>
    </xdr:from>
    <xdr:to>
      <xdr:col>24</xdr:col>
      <xdr:colOff>114300</xdr:colOff>
      <xdr:row>57</xdr:row>
      <xdr:rowOff>142805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127582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139357</xdr:rowOff>
    </xdr:from>
    <xdr:to>
      <xdr:col>20</xdr:col>
      <xdr:colOff>38100</xdr:colOff>
      <xdr:row>57</xdr:row>
      <xdr:rowOff>69507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60634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3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6831</xdr:rowOff>
    </xdr:from>
    <xdr:to>
      <xdr:col>15</xdr:col>
      <xdr:colOff>101600</xdr:colOff>
      <xdr:row>57</xdr:row>
      <xdr:rowOff>108431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99558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7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77392</xdr:rowOff>
    </xdr:from>
    <xdr:to>
      <xdr:col>10</xdr:col>
      <xdr:colOff>165100</xdr:colOff>
      <xdr:row>58</xdr:row>
      <xdr:rowOff>7542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170119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142555</xdr:rowOff>
    </xdr:from>
    <xdr:to>
      <xdr:col>6</xdr:col>
      <xdr:colOff>38100</xdr:colOff>
      <xdr:row>55</xdr:row>
      <xdr:rowOff>72705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89232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7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98799</xdr:rowOff>
    </xdr:from>
    <xdr:to>
      <xdr:col>24</xdr:col>
      <xdr:colOff>63500</xdr:colOff>
      <xdr:row>77</xdr:row>
      <xdr:rowOff>134451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00449"/>
          <a:ext cx="8382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134451</xdr:rowOff>
    </xdr:from>
    <xdr:to>
      <xdr:col>19</xdr:col>
      <xdr:colOff>177800</xdr:colOff>
      <xdr:row>78</xdr:row>
      <xdr:rowOff>31252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36101"/>
          <a:ext cx="889000" cy="6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31252</xdr:rowOff>
    </xdr:from>
    <xdr:to>
      <xdr:col>15</xdr:col>
      <xdr:colOff>50800</xdr:colOff>
      <xdr:row>78</xdr:row>
      <xdr:rowOff>73054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04352"/>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73054</xdr:rowOff>
    </xdr:from>
    <xdr:to>
      <xdr:col>10</xdr:col>
      <xdr:colOff>114300</xdr:colOff>
      <xdr:row>78</xdr:row>
      <xdr:rowOff>105730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46154"/>
          <a:ext cx="889000" cy="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47999</xdr:rowOff>
    </xdr:from>
    <xdr:to>
      <xdr:col>24</xdr:col>
      <xdr:colOff>114300</xdr:colOff>
      <xdr:row>77</xdr:row>
      <xdr:rowOff>149599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26426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2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83651</xdr:rowOff>
    </xdr:from>
    <xdr:to>
      <xdr:col>20</xdr:col>
      <xdr:colOff>38100</xdr:colOff>
      <xdr:row>78</xdr:row>
      <xdr:rowOff>13801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4928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7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151902</xdr:rowOff>
    </xdr:from>
    <xdr:to>
      <xdr:col>15</xdr:col>
      <xdr:colOff>101600</xdr:colOff>
      <xdr:row>78</xdr:row>
      <xdr:rowOff>82052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73179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22254</xdr:rowOff>
    </xdr:from>
    <xdr:to>
      <xdr:col>10</xdr:col>
      <xdr:colOff>165100</xdr:colOff>
      <xdr:row>78</xdr:row>
      <xdr:rowOff>123854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114981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8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54930</xdr:rowOff>
    </xdr:from>
    <xdr:to>
      <xdr:col>6</xdr:col>
      <xdr:colOff>38100</xdr:colOff>
      <xdr:row>78</xdr:row>
      <xdr:rowOff>156530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147657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105296</xdr:rowOff>
    </xdr:from>
    <xdr:to>
      <xdr:col>24</xdr:col>
      <xdr:colOff>63500</xdr:colOff>
      <xdr:row>97</xdr:row>
      <xdr:rowOff>122509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35946"/>
          <a:ext cx="8382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102149</xdr:rowOff>
    </xdr:from>
    <xdr:to>
      <xdr:col>19</xdr:col>
      <xdr:colOff>177800</xdr:colOff>
      <xdr:row>97</xdr:row>
      <xdr:rowOff>122509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32799"/>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102149</xdr:rowOff>
    </xdr:from>
    <xdr:to>
      <xdr:col>15</xdr:col>
      <xdr:colOff>50800</xdr:colOff>
      <xdr:row>97</xdr:row>
      <xdr:rowOff>124887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32799"/>
          <a:ext cx="889000" cy="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124887</xdr:rowOff>
    </xdr:from>
    <xdr:to>
      <xdr:col>10</xdr:col>
      <xdr:colOff>114300</xdr:colOff>
      <xdr:row>97</xdr:row>
      <xdr:rowOff>128460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55537"/>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54496</xdr:rowOff>
    </xdr:from>
    <xdr:to>
      <xdr:col>24</xdr:col>
      <xdr:colOff>114300</xdr:colOff>
      <xdr:row>97</xdr:row>
      <xdr:rowOff>156096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32923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71709</xdr:rowOff>
    </xdr:from>
    <xdr:to>
      <xdr:col>20</xdr:col>
      <xdr:colOff>38100</xdr:colOff>
      <xdr:row>98</xdr:row>
      <xdr:rowOff>1859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164436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51349</xdr:rowOff>
    </xdr:from>
    <xdr:to>
      <xdr:col>15</xdr:col>
      <xdr:colOff>101600</xdr:colOff>
      <xdr:row>97</xdr:row>
      <xdr:rowOff>152949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8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144076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74087</xdr:rowOff>
    </xdr:from>
    <xdr:to>
      <xdr:col>10</xdr:col>
      <xdr:colOff>165100</xdr:colOff>
      <xdr:row>98</xdr:row>
      <xdr:rowOff>4237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166814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77660</xdr:rowOff>
    </xdr:from>
    <xdr:to>
      <xdr:col>6</xdr:col>
      <xdr:colOff>38100</xdr:colOff>
      <xdr:row>98</xdr:row>
      <xdr:rowOff>7810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170387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91294</xdr:rowOff>
    </xdr:from>
    <xdr:to>
      <xdr:col>55</xdr:col>
      <xdr:colOff>0</xdr:colOff>
      <xdr:row>58</xdr:row>
      <xdr:rowOff>92111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35394"/>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92111</xdr:rowOff>
    </xdr:from>
    <xdr:to>
      <xdr:col>50</xdr:col>
      <xdr:colOff>114300</xdr:colOff>
      <xdr:row>58</xdr:row>
      <xdr:rowOff>105021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36211"/>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105021</xdr:rowOff>
    </xdr:from>
    <xdr:to>
      <xdr:col>45</xdr:col>
      <xdr:colOff>177800</xdr:colOff>
      <xdr:row>58</xdr:row>
      <xdr:rowOff>122520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49121"/>
          <a:ext cx="889000" cy="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122520</xdr:rowOff>
    </xdr:from>
    <xdr:to>
      <xdr:col>41</xdr:col>
      <xdr:colOff>50800</xdr:colOff>
      <xdr:row>58</xdr:row>
      <xdr:rowOff>152296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66620"/>
          <a:ext cx="889000" cy="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40494</xdr:rowOff>
    </xdr:from>
    <xdr:to>
      <xdr:col>55</xdr:col>
      <xdr:colOff>50800</xdr:colOff>
      <xdr:row>58</xdr:row>
      <xdr:rowOff>142094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41311</xdr:rowOff>
    </xdr:from>
    <xdr:to>
      <xdr:col>50</xdr:col>
      <xdr:colOff>165100</xdr:colOff>
      <xdr:row>58</xdr:row>
      <xdr:rowOff>142911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134038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54221</xdr:rowOff>
    </xdr:from>
    <xdr:to>
      <xdr:col>46</xdr:col>
      <xdr:colOff>38100</xdr:colOff>
      <xdr:row>58</xdr:row>
      <xdr:rowOff>155821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146948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71720</xdr:rowOff>
    </xdr:from>
    <xdr:to>
      <xdr:col>41</xdr:col>
      <xdr:colOff>101600</xdr:colOff>
      <xdr:row>59</xdr:row>
      <xdr:rowOff>1870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164447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101496</xdr:rowOff>
    </xdr:from>
    <xdr:to>
      <xdr:col>36</xdr:col>
      <xdr:colOff>165100</xdr:colOff>
      <xdr:row>59</xdr:row>
      <xdr:rowOff>31646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22773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153416</xdr:rowOff>
    </xdr:from>
    <xdr:to>
      <xdr:col>55</xdr:col>
      <xdr:colOff>0</xdr:colOff>
      <xdr:row>78</xdr:row>
      <xdr:rowOff>164258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40716"/>
          <a:ext cx="838200" cy="69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112790</xdr:rowOff>
    </xdr:from>
    <xdr:to>
      <xdr:col>50</xdr:col>
      <xdr:colOff>114300</xdr:colOff>
      <xdr:row>78</xdr:row>
      <xdr:rowOff>164258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85890"/>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112790</xdr:rowOff>
    </xdr:from>
    <xdr:to>
      <xdr:col>45</xdr:col>
      <xdr:colOff>177800</xdr:colOff>
      <xdr:row>78</xdr:row>
      <xdr:rowOff>128074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85890"/>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73944</xdr:rowOff>
    </xdr:from>
    <xdr:to>
      <xdr:col>41</xdr:col>
      <xdr:colOff>50800</xdr:colOff>
      <xdr:row>78</xdr:row>
      <xdr:rowOff>128074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47044"/>
          <a:ext cx="889000" cy="5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102616</xdr:rowOff>
    </xdr:from>
    <xdr:to>
      <xdr:col>55</xdr:col>
      <xdr:colOff>50800</xdr:colOff>
      <xdr:row>75</xdr:row>
      <xdr:rowOff>32766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125493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113458</xdr:rowOff>
    </xdr:from>
    <xdr:to>
      <xdr:col>50</xdr:col>
      <xdr:colOff>165100</xdr:colOff>
      <xdr:row>79</xdr:row>
      <xdr:rowOff>43608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34735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7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61990</xdr:rowOff>
    </xdr:from>
    <xdr:to>
      <xdr:col>46</xdr:col>
      <xdr:colOff>38100</xdr:colOff>
      <xdr:row>78</xdr:row>
      <xdr:rowOff>163590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154717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77274</xdr:rowOff>
    </xdr:from>
    <xdr:to>
      <xdr:col>41</xdr:col>
      <xdr:colOff>101600</xdr:colOff>
      <xdr:row>79</xdr:row>
      <xdr:rowOff>7424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170001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4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23144</xdr:rowOff>
    </xdr:from>
    <xdr:to>
      <xdr:col>36</xdr:col>
      <xdr:colOff>165100</xdr:colOff>
      <xdr:row>78</xdr:row>
      <xdr:rowOff>124744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37771</xdr:rowOff>
    </xdr:from>
    <xdr:to>
      <xdr:col>55</xdr:col>
      <xdr:colOff>0</xdr:colOff>
      <xdr:row>97</xdr:row>
      <xdr:rowOff>70247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68421"/>
          <a:ext cx="8382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64458</xdr:rowOff>
    </xdr:from>
    <xdr:to>
      <xdr:col>50</xdr:col>
      <xdr:colOff>114300</xdr:colOff>
      <xdr:row>97</xdr:row>
      <xdr:rowOff>70247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95108"/>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55251</xdr:rowOff>
    </xdr:from>
    <xdr:to>
      <xdr:col>45</xdr:col>
      <xdr:colOff>177800</xdr:colOff>
      <xdr:row>97</xdr:row>
      <xdr:rowOff>64458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85901"/>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55251</xdr:rowOff>
    </xdr:from>
    <xdr:to>
      <xdr:col>41</xdr:col>
      <xdr:colOff>50800</xdr:colOff>
      <xdr:row>97</xdr:row>
      <xdr:rowOff>101766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85901"/>
          <a:ext cx="8890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158421</xdr:rowOff>
    </xdr:from>
    <xdr:to>
      <xdr:col>55</xdr:col>
      <xdr:colOff>50800</xdr:colOff>
      <xdr:row>97</xdr:row>
      <xdr:rowOff>88571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136848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19447</xdr:rowOff>
    </xdr:from>
    <xdr:to>
      <xdr:col>50</xdr:col>
      <xdr:colOff>165100</xdr:colOff>
      <xdr:row>97</xdr:row>
      <xdr:rowOff>121047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112174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13658</xdr:rowOff>
    </xdr:from>
    <xdr:to>
      <xdr:col>46</xdr:col>
      <xdr:colOff>38100</xdr:colOff>
      <xdr:row>97</xdr:row>
      <xdr:rowOff>115258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106385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4451</xdr:rowOff>
    </xdr:from>
    <xdr:to>
      <xdr:col>41</xdr:col>
      <xdr:colOff>101600</xdr:colOff>
      <xdr:row>97</xdr:row>
      <xdr:rowOff>106051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97178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50966</xdr:rowOff>
    </xdr:from>
    <xdr:to>
      <xdr:col>36</xdr:col>
      <xdr:colOff>165100</xdr:colOff>
      <xdr:row>97</xdr:row>
      <xdr:rowOff>152566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20656</xdr:rowOff>
    </xdr:from>
    <xdr:to>
      <xdr:col>85</xdr:col>
      <xdr:colOff>127000</xdr:colOff>
      <xdr:row>37</xdr:row>
      <xdr:rowOff>125774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64306"/>
          <a:ext cx="8382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125774</xdr:rowOff>
    </xdr:from>
    <xdr:to>
      <xdr:col>81</xdr:col>
      <xdr:colOff>50800</xdr:colOff>
      <xdr:row>38</xdr:row>
      <xdr:rowOff>35306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69424"/>
          <a:ext cx="889000" cy="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35306</xdr:rowOff>
    </xdr:from>
    <xdr:to>
      <xdr:col>76</xdr:col>
      <xdr:colOff>114300</xdr:colOff>
      <xdr:row>38</xdr:row>
      <xdr:rowOff>67767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50406"/>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26429</xdr:rowOff>
    </xdr:from>
    <xdr:to>
      <xdr:col>71</xdr:col>
      <xdr:colOff>177800</xdr:colOff>
      <xdr:row>38</xdr:row>
      <xdr:rowOff>67767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41529"/>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141306</xdr:rowOff>
    </xdr:from>
    <xdr:to>
      <xdr:col>85</xdr:col>
      <xdr:colOff>177800</xdr:colOff>
      <xdr:row>37</xdr:row>
      <xdr:rowOff>71456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119733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9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74974</xdr:rowOff>
    </xdr:from>
    <xdr:to>
      <xdr:col>81</xdr:col>
      <xdr:colOff>101600</xdr:colOff>
      <xdr:row>38</xdr:row>
      <xdr:rowOff>5124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167701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155956</xdr:rowOff>
    </xdr:from>
    <xdr:to>
      <xdr:col>76</xdr:col>
      <xdr:colOff>165100</xdr:colOff>
      <xdr:row>38</xdr:row>
      <xdr:rowOff>86106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77233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16967</xdr:rowOff>
    </xdr:from>
    <xdr:to>
      <xdr:col>72</xdr:col>
      <xdr:colOff>38100</xdr:colOff>
      <xdr:row>38</xdr:row>
      <xdr:rowOff>118567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109694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147079</xdr:rowOff>
    </xdr:from>
    <xdr:to>
      <xdr:col>67</xdr:col>
      <xdr:colOff>101600</xdr:colOff>
      <xdr:row>38</xdr:row>
      <xdr:rowOff>77229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68356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55873</xdr:rowOff>
    </xdr:from>
    <xdr:to>
      <xdr:col>85</xdr:col>
      <xdr:colOff>127000</xdr:colOff>
      <xdr:row>58</xdr:row>
      <xdr:rowOff>64687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99973"/>
          <a:ext cx="8382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165551</xdr:rowOff>
    </xdr:from>
    <xdr:to>
      <xdr:col>81</xdr:col>
      <xdr:colOff>50800</xdr:colOff>
      <xdr:row>58</xdr:row>
      <xdr:rowOff>55873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95301"/>
          <a:ext cx="889000" cy="4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165551</xdr:rowOff>
    </xdr:from>
    <xdr:to>
      <xdr:col>76</xdr:col>
      <xdr:colOff>114300</xdr:colOff>
      <xdr:row>57</xdr:row>
      <xdr:rowOff>39968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95301"/>
          <a:ext cx="889000" cy="2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39968</xdr:rowOff>
    </xdr:from>
    <xdr:to>
      <xdr:col>71</xdr:col>
      <xdr:colOff>177800</xdr:colOff>
      <xdr:row>58</xdr:row>
      <xdr:rowOff>99630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12618"/>
          <a:ext cx="889000" cy="2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13887</xdr:rowOff>
    </xdr:from>
    <xdr:to>
      <xdr:col>85</xdr:col>
      <xdr:colOff>177800</xdr:colOff>
      <xdr:row>58</xdr:row>
      <xdr:rowOff>115487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100264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7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5073</xdr:rowOff>
    </xdr:from>
    <xdr:to>
      <xdr:col>81</xdr:col>
      <xdr:colOff>101600</xdr:colOff>
      <xdr:row>58</xdr:row>
      <xdr:rowOff>106673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97800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114751</xdr:rowOff>
    </xdr:from>
    <xdr:to>
      <xdr:col>76</xdr:col>
      <xdr:colOff>165100</xdr:colOff>
      <xdr:row>56</xdr:row>
      <xdr:rowOff>44901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61428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31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160618</xdr:rowOff>
    </xdr:from>
    <xdr:to>
      <xdr:col>72</xdr:col>
      <xdr:colOff>38100</xdr:colOff>
      <xdr:row>57</xdr:row>
      <xdr:rowOff>90768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107295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3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48830</xdr:rowOff>
    </xdr:from>
    <xdr:to>
      <xdr:col>67</xdr:col>
      <xdr:colOff>101600</xdr:colOff>
      <xdr:row>58</xdr:row>
      <xdr:rowOff>150430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141557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95114</xdr:rowOff>
    </xdr:from>
    <xdr:to>
      <xdr:col>85</xdr:col>
      <xdr:colOff>127000</xdr:colOff>
      <xdr:row>96</xdr:row>
      <xdr:rowOff>136235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54314"/>
          <a:ext cx="8382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74530</xdr:rowOff>
    </xdr:from>
    <xdr:to>
      <xdr:col>81</xdr:col>
      <xdr:colOff>50800</xdr:colOff>
      <xdr:row>96</xdr:row>
      <xdr:rowOff>95114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33730"/>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12133</xdr:rowOff>
    </xdr:from>
    <xdr:to>
      <xdr:col>76</xdr:col>
      <xdr:colOff>114300</xdr:colOff>
      <xdr:row>96</xdr:row>
      <xdr:rowOff>74530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471333"/>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168934</xdr:rowOff>
    </xdr:from>
    <xdr:to>
      <xdr:col>71</xdr:col>
      <xdr:colOff>177800</xdr:colOff>
      <xdr:row>96</xdr:row>
      <xdr:rowOff>12133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56684"/>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85435</xdr:rowOff>
    </xdr:from>
    <xdr:to>
      <xdr:col>85</xdr:col>
      <xdr:colOff>177800</xdr:colOff>
      <xdr:row>97</xdr:row>
      <xdr:rowOff>15585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63862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2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44314</xdr:rowOff>
    </xdr:from>
    <xdr:to>
      <xdr:col>81</xdr:col>
      <xdr:colOff>101600</xdr:colOff>
      <xdr:row>96</xdr:row>
      <xdr:rowOff>145914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137041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23730</xdr:rowOff>
    </xdr:from>
    <xdr:to>
      <xdr:col>76</xdr:col>
      <xdr:colOff>165100</xdr:colOff>
      <xdr:row>96</xdr:row>
      <xdr:rowOff>125330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116457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132783</xdr:rowOff>
    </xdr:from>
    <xdr:to>
      <xdr:col>72</xdr:col>
      <xdr:colOff>38100</xdr:colOff>
      <xdr:row>96</xdr:row>
      <xdr:rowOff>62933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54060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51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118134</xdr:rowOff>
    </xdr:from>
    <xdr:to>
      <xdr:col>67</xdr:col>
      <xdr:colOff>101600</xdr:colOff>
      <xdr:row>96</xdr:row>
      <xdr:rowOff>48284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39411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49,160</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円となっており、類似団体平均と比べても高い水準にある。これは平成２９年度に行った南幌温泉大規模改修工事費の増が主な要因である。工事終了に伴い、次年度以降は縮小するものと考えられる。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・商工費以外の費目で類似団体平均よりも下回っている状況である。これは、行財政改革実行計画に基づき、不断の行財政改革を実行し、限られた財源の効率的・効果的な 活用を図るとともに、経常経費の削減や投資的経費を抑制することで予算規模の縮小に努めたことが要因であると思われる。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行財政改革の取組みにより、着実に経費の削減が図られ財政調整基金の残高は増加してきていたが、普通交付税の減少（平成２９年度は対前年で約６千万円減少）が続いていることや、特定財源のない単独事業の増加などにより、約９千万円の財政調整基金を取崩すこと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一般会計及び各特別会計いずれの会計においても赤字額は発生していない状況で推移している。　</a:t>
          </a:r>
        </a:p>
        <a:p>
          <a:r>
            <a:rPr kumimoji="1" lang="ja-JP" altLang="en-US" sz="1100">
              <a:latin typeface="ＭＳ ゴシック" pitchFamily="49" charset="-128"/>
              <a:ea typeface="ＭＳ ゴシック" pitchFamily="49" charset="-128"/>
            </a:rPr>
            <a:t>今後も各会計ともに行財政改革の着実な取組みにより、健全な財政運営に努め、現在の水準を維持する。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公債費等の償還ピークが過ぎたことにより単年度の元利償還金等及び算入公債費等の実質公債費比率（分子）は減少傾向により推移している。</a:t>
          </a:r>
        </a:p>
        <a:p>
          <a:r>
            <a:rPr kumimoji="1" lang="ja-JP" altLang="en-US" sz="1100">
              <a:latin typeface="ＭＳ ゴシック" pitchFamily="49" charset="-128"/>
              <a:ea typeface="ＭＳ ゴシック" pitchFamily="49" charset="-128"/>
            </a:rPr>
            <a:t>今後は、道路・橋梁や一部事務組合施設等の改築に伴う起債が増加することにより、実質公債費比率（分子）は増加傾向と思われる。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２５年度において土地開発公社の清算に伴う財源確保のため、第三セクター改革推進債の借入れを行い地方債現在高は増加しているが、公債費等の償還ピークが過ぎたことなどにより将来負担比率（分子）は減少傾向により推移している。</a:t>
          </a:r>
        </a:p>
        <a:p>
          <a:r>
            <a:rPr kumimoji="1" lang="ja-JP" altLang="en-US" sz="1100">
              <a:latin typeface="ＭＳ ゴシック" pitchFamily="49" charset="-128"/>
              <a:ea typeface="ＭＳ ゴシック" pitchFamily="49" charset="-128"/>
            </a:rPr>
            <a:t>今後は、道路・橋梁や一部事務組合施設等の改築に伴う起債や、基金の減少等により、将来負担比率（分子）は増加傾向と思われる。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普通交付税の減額と扶助費等の増加により、歳入財源不足額が増加し、その財源の充てるための取り崩しを行ったことによる減、特定目的基金では目的事業へ充てるため取り崩しを行ったことによる減により、基金全体として残高が前年比で７，１００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・ふるさと応援基金：南幌町を応援しようとする者から贈られた寄附金を財源として、寄附者の想いを反映したまちづくりに資する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・南幌温泉ハート＆ハート基金：南幌温泉ハート＆ハート施設の整備、更新及び管理運営に要する費用に充てる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・地域福祉振興基金：福祉活動事業の促進を図る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区（４法指定市町村）における土地改良施設の機能を良好に発揮させ、地域連帯感の新たな醸成や、地域コミュニティの発展に必要な集落共同活動の強化に対する支援事業を行い、中山間地域の農村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・教育振興基金：町の教育の振興に資する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・ふるさと応援基金：寄附金の減による積立額の減及び寄附者が選択したまちづくりの事業へ充当するため取り崩したことによる減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・教育振興基金：教育振興事業に充当するため取り崩したことによる減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普通交付税の減額と扶助費等の増加により、歳入財源不足額が増加し、その財源の充てるための取り崩し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予算編成での歳入財源不足に対応することにより、財源確保のための取り崩しを行うため、今後も残高は減少傾向で推移する見込みである。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9DA427-7CCB-4BDC-B225-DB41E9044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5CE22EB-6919-45FF-AB08-BB2C3C61D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9C263DC-B6A4-468B-89D5-37FC50EECD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F1AA686-56F4-4C07-88E4-E1D70D90434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E7BB525-CCCB-4751-A611-EFA0BEFEBE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6933758-0699-40A2-A296-651B1D2E11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308B9C7-CA4F-4000-B07E-7BAAF798359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87F542C-ED79-41BB-93C4-50B99D3EBC4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144F970-C9B6-4395-82CF-5BA59167948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90016DC-FA41-49B9-9134-A41458CA685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8069A17-7297-4A37-A52F-A7ABE454119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E6CF275-C99D-4A11-AC86-44F6FE5221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7,687
7,643
81.36
5,572,830
5,470,450
102,297
3,169,565
6,029,212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B13297-7968-4130-BBA1-5F4A7A79624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1521409-A9A1-4DB1-9342-2F6E418BE4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27F85CC-1847-44D1-8295-68DB0F5335C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A9AC428-5084-4BB4-9EB8-CE9C1549A55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0849F67-3D4A-40F3-9B54-22B08DCF6F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83DE9D6-CF9B-43F0-8727-FBB973A6FF6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4D3D0B8-0456-4CC9-8618-208651FD17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8BE0193-AF35-4694-A8B2-0205404C6F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5FB917-43F0-4973-972C-474827569B6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7D07F45-9235-477C-AFD8-14CD48E2EB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A9AEF98-2D38-4E32-A41D-676CBC31A1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50A6A0E-FFD3-4AE5-BC69-C1ED3D03326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56CA227-1271-4882-B710-40F8580024B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5600B2E-608A-495A-8069-CAAFA746EC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7DC610E-057B-4BC3-A1F9-66DEDD473E4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B5932D5-4278-40B3-8619-705823CB8AA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8214A61-3C55-4CC3-B6B2-2483D6284E8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A37DC0A9-206D-4B48-9758-4447C946325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A27D191-512C-4E44-B4DB-EA4C2DE35092}"/>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7472659F-E3BC-4779-8900-06F58A6CD82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F39A8BD2-060F-4A13-993A-9D8F06F9C2DC}"/>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B959209-32DB-4D86-9B09-842BBC3898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F11164A-DB0E-4193-B25A-67BA9B00AA8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FEE62513-1974-4B1E-A9FC-ACB597A71DD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21939CD-55D9-4465-AC79-149C7DFBD4E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14686AF-C954-4DDD-8916-20018384C6B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A0E98A7-87C6-47EC-ABA5-37157C8B009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06B1E46-BF06-40D6-AC94-43163751763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D25E2BE-F8E2-4531-9823-E995B60E0E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F288BDDF-00CA-4EAB-B8F7-E6717293733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96A05F7-92FE-48AC-B8BC-5520D3FCF34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8F2571F-EF4D-44B2-AE4F-B2B847D242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2D33ED8-B57E-4A44-9CD7-B1ED90602C1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BB5109C-BF4C-4463-9BD7-87AEDA1EEF6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a:t>
          </a:r>
          <a:r>
            <a:rPr kumimoji="1" lang="en-US" altLang="ja-JP" sz="1100">
              <a:latin typeface="ＭＳ Ｐゴシック" panose="020B0600070205080204" pitchFamily="50" charset="-128"/>
              <a:ea typeface="ＭＳ Ｐゴシック" panose="020B0600070205080204" pitchFamily="50" charset="-128"/>
            </a:rPr>
            <a:t>54.9</a:t>
          </a:r>
          <a:r>
            <a:rPr kumimoji="1" lang="ja-JP" altLang="en-US" sz="1100">
              <a:latin typeface="ＭＳ Ｐゴシック" panose="020B0600070205080204" pitchFamily="50" charset="-128"/>
              <a:ea typeface="ＭＳ Ｐゴシック" panose="020B0600070205080204" pitchFamily="50" charset="-128"/>
            </a:rPr>
            <a:t>％では全国平均と比較しマイナス</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ポイント、全道平均と比較し、マイナス</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ポイントとなっている。本町において、平成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月に公共施設等管理計画を策定した。今後、個別施設計画において各施設の利用や修繕計画等を策定し当該計画に基づいた維持管理に努めていく。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BEC0DA0-D602-455D-9B0F-0093473B259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2368156-5E2F-426E-A22D-D55B3266B8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1082009-42E2-4DD1-85FB-247C253520D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9D21B658-B4E0-4C8E-BA2A-0826005C635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C2719C4F-7C8D-4742-BD77-81DF5CC44B2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11111DFC-DE1C-48BB-B885-626B0A3BB70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829020CA-84FE-4E57-8025-AD311BB9D63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53D1E864-19E3-48BF-95A7-02632DC3D0F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640F11F8-D214-4F2E-9F92-F615D00ADF6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7EDB624D-147A-4B74-83FD-9889D8CC81B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AB775222-1D3B-4E72-B61F-908BD48F81B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C8576A42-E8A5-4C9F-87B7-E901BBAE522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9D220C9-E8C2-4F19-B299-26B89046D6A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1D12875A-55DD-4504-8074-BE59F888A80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8302D154-D0C9-4505-BBE2-E981FB8E9DC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4B037514-709A-4F3B-B691-CFF7EAF92E2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FAD53DC-5545-4282-85A2-0D18BEF6014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7BEBDF8-A9D8-464D-82CC-049A4262BC5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a:extLst>
            <a:ext uri="{FF2B5EF4-FFF2-40B4-BE49-F238E27FC236}">
              <a16:creationId xmlns:a16="http://schemas.microsoft.com/office/drawing/2014/main" id="{00F4FAAD-337D-4178-9AB8-24E4B2675F88}"/>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a:extLst>
            <a:ext uri="{FF2B5EF4-FFF2-40B4-BE49-F238E27FC236}">
              <a16:creationId xmlns:a16="http://schemas.microsoft.com/office/drawing/2014/main" id="{101B2452-7DCA-4892-813C-BF39CFB5F421}"/>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a:extLst>
            <a:ext uri="{FF2B5EF4-FFF2-40B4-BE49-F238E27FC236}">
              <a16:creationId xmlns:a16="http://schemas.microsoft.com/office/drawing/2014/main" id="{BE04CEFE-9484-42F6-9021-CD62E3E08778}"/>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a:extLst>
            <a:ext uri="{FF2B5EF4-FFF2-40B4-BE49-F238E27FC236}">
              <a16:creationId xmlns:a16="http://schemas.microsoft.com/office/drawing/2014/main" id="{815DB921-3587-41BA-9AC8-EC0EB57A78E9}"/>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a:extLst>
            <a:ext uri="{FF2B5EF4-FFF2-40B4-BE49-F238E27FC236}">
              <a16:creationId xmlns:a16="http://schemas.microsoft.com/office/drawing/2014/main" id="{6E2F1400-4F61-4416-963C-4A571E7D1700}"/>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a:extLst>
            <a:ext uri="{FF2B5EF4-FFF2-40B4-BE49-F238E27FC236}">
              <a16:creationId xmlns:a16="http://schemas.microsoft.com/office/drawing/2014/main" id="{2E523ABE-EA5B-4F6D-922F-7C4C6C245DFE}"/>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a:extLst>
            <a:ext uri="{FF2B5EF4-FFF2-40B4-BE49-F238E27FC236}">
              <a16:creationId xmlns:a16="http://schemas.microsoft.com/office/drawing/2014/main" id="{7B929EFD-F6FF-488A-9210-7D3787C2183C}"/>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a:extLst>
            <a:ext uri="{FF2B5EF4-FFF2-40B4-BE49-F238E27FC236}">
              <a16:creationId xmlns:a16="http://schemas.microsoft.com/office/drawing/2014/main" id="{5BACB274-9EF7-425A-8895-D018C75B6D24}"/>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a:extLst>
            <a:ext uri="{FF2B5EF4-FFF2-40B4-BE49-F238E27FC236}">
              <a16:creationId xmlns:a16="http://schemas.microsoft.com/office/drawing/2014/main" id="{877D02DA-80E3-4FE8-951B-5910BF55E843}"/>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EB21F49-6AB7-4634-9D57-27C270941D8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2037C08-0F63-4AAA-A00A-F9A66E826F0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4F42BC7-718C-4EBE-9935-BB13B46DA02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FA1332A-05CB-4BBB-A440-7D5866852D9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E647DFF-46AC-46D9-BB39-D456BC1D7C2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125276</xdr:rowOff>
    </xdr:from>
    <xdr:to>
      <xdr:col>19</xdr:col>
      <xdr:colOff>187325</xdr:colOff>
      <xdr:row>31</xdr:row>
      <xdr:rowOff>55426</xdr:rowOff>
    </xdr:to>
    <xdr:sp macro="" textlink="">
      <xdr:nvSpPr>
        <xdr:cNvPr id="80" name="楕円 79">
          <a:extLst>
            <a:ext uri="{FF2B5EF4-FFF2-40B4-BE49-F238E27FC236}">
              <a16:creationId xmlns:a16="http://schemas.microsoft.com/office/drawing/2014/main" id="{337D3783-D44B-4D98-8483-32537C55DBBD}"/>
            </a:ext>
          </a:extLst>
        </xdr:cNvPr>
        <xdr:cNvSpPr/>
      </xdr:nvSpPr>
      <xdr:spPr>
        <a:xfrm>
          <a:off x="4000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144706</xdr:rowOff>
    </xdr:from>
    <xdr:ext cx="405111" cy="259045"/>
    <xdr:sp macro="" textlink="">
      <xdr:nvSpPr>
        <xdr:cNvPr id="81" name="n_1aveValue有形固定資産減価償却率">
          <a:extLst>
            <a:ext uri="{FF2B5EF4-FFF2-40B4-BE49-F238E27FC236}">
              <a16:creationId xmlns:a16="http://schemas.microsoft.com/office/drawing/2014/main" id="{92940C74-649E-473D-827E-1753556EE0B2}"/>
            </a:ext>
          </a:extLst>
        </xdr:cNvPr>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2" name="n_2aveValue有形固定資産減価償却率">
          <a:extLst>
            <a:ext uri="{FF2B5EF4-FFF2-40B4-BE49-F238E27FC236}">
              <a16:creationId xmlns:a16="http://schemas.microsoft.com/office/drawing/2014/main" id="{5F95DB60-FA22-45E8-8F30-5EBA0BC9D569}"/>
            </a:ext>
          </a:extLst>
        </xdr:cNvPr>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46553</xdr:rowOff>
    </xdr:from>
    <xdr:ext cx="405111" cy="259045"/>
    <xdr:sp macro="" textlink="">
      <xdr:nvSpPr>
        <xdr:cNvPr id="83" name="n_1mainValue有形固定資産減価償却率">
          <a:extLst>
            <a:ext uri="{FF2B5EF4-FFF2-40B4-BE49-F238E27FC236}">
              <a16:creationId xmlns:a16="http://schemas.microsoft.com/office/drawing/2014/main" id="{77B5D71A-8495-40A6-910A-3673190D5E29}"/>
            </a:ext>
          </a:extLst>
        </xdr:cNvPr>
        <xdr:cNvSpPr txBox="1"/>
      </xdr:nvSpPr>
      <xdr:spPr>
        <a:xfrm>
          <a:off x="38360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a:extLst>
            <a:ext uri="{FF2B5EF4-FFF2-40B4-BE49-F238E27FC236}">
              <a16:creationId xmlns:a16="http://schemas.microsoft.com/office/drawing/2014/main" id="{8E0995BF-9AF9-45DD-9BB1-BA7792F992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a:extLst>
            <a:ext uri="{FF2B5EF4-FFF2-40B4-BE49-F238E27FC236}">
              <a16:creationId xmlns:a16="http://schemas.microsoft.com/office/drawing/2014/main" id="{CA3EE6C8-6A1F-4701-8B34-837D2C90BC6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a:extLst>
            <a:ext uri="{FF2B5EF4-FFF2-40B4-BE49-F238E27FC236}">
              <a16:creationId xmlns:a16="http://schemas.microsoft.com/office/drawing/2014/main" id="{66647838-1D31-43D4-A190-E7977E13FB03}"/>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a:extLst>
            <a:ext uri="{FF2B5EF4-FFF2-40B4-BE49-F238E27FC236}">
              <a16:creationId xmlns:a16="http://schemas.microsoft.com/office/drawing/2014/main" id="{8307426A-E6DA-43D1-8C17-AEFA08CDD4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a:extLst>
            <a:ext uri="{FF2B5EF4-FFF2-40B4-BE49-F238E27FC236}">
              <a16:creationId xmlns:a16="http://schemas.microsoft.com/office/drawing/2014/main" id="{1AB71A56-89C5-4112-AC34-69B6E5BDC63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a:extLst>
            <a:ext uri="{FF2B5EF4-FFF2-40B4-BE49-F238E27FC236}">
              <a16:creationId xmlns:a16="http://schemas.microsoft.com/office/drawing/2014/main" id="{EEACEC24-AD18-4128-9DF6-9605433DEA4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a:extLst>
            <a:ext uri="{FF2B5EF4-FFF2-40B4-BE49-F238E27FC236}">
              <a16:creationId xmlns:a16="http://schemas.microsoft.com/office/drawing/2014/main" id="{CB75AA88-84CD-43FE-8CEC-9437E83893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a:extLst>
            <a:ext uri="{FF2B5EF4-FFF2-40B4-BE49-F238E27FC236}">
              <a16:creationId xmlns:a16="http://schemas.microsoft.com/office/drawing/2014/main" id="{38720972-7521-4780-ABC5-D1B85F7A26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a:extLst>
            <a:ext uri="{FF2B5EF4-FFF2-40B4-BE49-F238E27FC236}">
              <a16:creationId xmlns:a16="http://schemas.microsoft.com/office/drawing/2014/main" id="{15955273-9E86-48EA-A5DB-3FA90630A2B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a:extLst>
            <a:ext uri="{FF2B5EF4-FFF2-40B4-BE49-F238E27FC236}">
              <a16:creationId xmlns:a16="http://schemas.microsoft.com/office/drawing/2014/main" id="{70A605C3-9B7C-47CE-8896-A987C512AFF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a:extLst>
            <a:ext uri="{FF2B5EF4-FFF2-40B4-BE49-F238E27FC236}">
              <a16:creationId xmlns:a16="http://schemas.microsoft.com/office/drawing/2014/main" id="{5B1D28C6-5FF1-478D-B207-863E1F4F0E3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a:extLst>
            <a:ext uri="{FF2B5EF4-FFF2-40B4-BE49-F238E27FC236}">
              <a16:creationId xmlns:a16="http://schemas.microsoft.com/office/drawing/2014/main" id="{7DA0E66C-5BA6-467C-A57E-77410D53AB3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a:extLst>
            <a:ext uri="{FF2B5EF4-FFF2-40B4-BE49-F238E27FC236}">
              <a16:creationId xmlns:a16="http://schemas.microsoft.com/office/drawing/2014/main" id="{02F594EF-01C4-4D9F-97E9-CE28B026973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債務償還可能年数については、類似団体平均値を上回る</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年となっている。今後も横ばいで推移すると見込まれる。</a:t>
          </a:r>
        </a:p>
      </xdr:txBody>
    </xdr:sp>
    <xdr:clientData/>
  </xdr:twoCellAnchor>
  <xdr:oneCellAnchor>
    <xdr:from>
      <xdr:col>57</xdr:col>
      <xdr:colOff>111125</xdr:colOff>
      <xdr:row>23</xdr:row>
      <xdr:rowOff>47625</xdr:rowOff>
    </xdr:from>
    <xdr:ext cx="349839" cy="225703"/>
    <xdr:sp macro="" textlink="">
      <xdr:nvSpPr>
        <xdr:cNvPr id="97" name="テキスト ボックス 96">
          <a:extLst>
            <a:ext uri="{FF2B5EF4-FFF2-40B4-BE49-F238E27FC236}">
              <a16:creationId xmlns:a16="http://schemas.microsoft.com/office/drawing/2014/main" id="{8B18F9D0-F43E-4BFA-86E5-E6BD817A303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a:extLst>
            <a:ext uri="{FF2B5EF4-FFF2-40B4-BE49-F238E27FC236}">
              <a16:creationId xmlns:a16="http://schemas.microsoft.com/office/drawing/2014/main" id="{EC44768E-CA20-4D17-8221-B25EA60B71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id="{F5E55FEE-D2DC-4862-8897-682DF885A56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id="{83772309-B3F4-4DC7-BF9B-17CA2C44506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id="{FDE2EB1C-9C1F-45E7-9440-3371F3453B3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a:extLst>
            <a:ext uri="{FF2B5EF4-FFF2-40B4-BE49-F238E27FC236}">
              <a16:creationId xmlns:a16="http://schemas.microsoft.com/office/drawing/2014/main" id="{17312DC8-2791-468B-9CE2-E82474B50EE9}"/>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id="{F2F95A78-233E-441D-B57E-2AFD7B71BF9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a:extLst>
            <a:ext uri="{FF2B5EF4-FFF2-40B4-BE49-F238E27FC236}">
              <a16:creationId xmlns:a16="http://schemas.microsoft.com/office/drawing/2014/main" id="{A1287216-DE50-40EE-A854-4C727551F68A}"/>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id="{A7612AF8-EBEF-44F9-9FDE-39965D739E2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a:extLst>
            <a:ext uri="{FF2B5EF4-FFF2-40B4-BE49-F238E27FC236}">
              <a16:creationId xmlns:a16="http://schemas.microsoft.com/office/drawing/2014/main" id="{536F5F39-19D7-482A-A362-7E68D04DFF6E}"/>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id="{212C68AB-4722-48D5-A86B-E85EEC65E40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a:extLst>
            <a:ext uri="{FF2B5EF4-FFF2-40B4-BE49-F238E27FC236}">
              <a16:creationId xmlns:a16="http://schemas.microsoft.com/office/drawing/2014/main" id="{0ACA90FC-170A-4FAB-9B86-0552C67E3B3A}"/>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31A9E6BA-1611-4D70-B407-888CF96FD93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a:extLst>
            <a:ext uri="{FF2B5EF4-FFF2-40B4-BE49-F238E27FC236}">
              <a16:creationId xmlns:a16="http://schemas.microsoft.com/office/drawing/2014/main" id="{4074CB15-CB45-43AF-8E0D-513D21EE25BC}"/>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a:extLst>
            <a:ext uri="{FF2B5EF4-FFF2-40B4-BE49-F238E27FC236}">
              <a16:creationId xmlns:a16="http://schemas.microsoft.com/office/drawing/2014/main" id="{6D5E74C5-D649-4AF9-A060-2E13B7E7195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a:extLst>
            <a:ext uri="{FF2B5EF4-FFF2-40B4-BE49-F238E27FC236}">
              <a16:creationId xmlns:a16="http://schemas.microsoft.com/office/drawing/2014/main" id="{905466AC-CC22-4C3D-AB45-E8856B4B6DFB}"/>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a:extLst>
            <a:ext uri="{FF2B5EF4-FFF2-40B4-BE49-F238E27FC236}">
              <a16:creationId xmlns:a16="http://schemas.microsoft.com/office/drawing/2014/main" id="{0AE37834-9CC2-4659-AC72-351509B0E4F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a:extLst>
            <a:ext uri="{FF2B5EF4-FFF2-40B4-BE49-F238E27FC236}">
              <a16:creationId xmlns:a16="http://schemas.microsoft.com/office/drawing/2014/main" id="{92E8BF31-21B9-4F65-8AB7-4B0C761D93C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a:extLst>
            <a:ext uri="{FF2B5EF4-FFF2-40B4-BE49-F238E27FC236}">
              <a16:creationId xmlns:a16="http://schemas.microsoft.com/office/drawing/2014/main" id="{39B8FB14-228A-4E9A-9678-4D7F5A438D79}"/>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a:extLst>
            <a:ext uri="{FF2B5EF4-FFF2-40B4-BE49-F238E27FC236}">
              <a16:creationId xmlns:a16="http://schemas.microsoft.com/office/drawing/2014/main" id="{4D9EBF95-CB0F-4F83-A71C-0E439192C308}"/>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7" name="債務償還可能年数平均値テキスト">
          <a:extLst>
            <a:ext uri="{FF2B5EF4-FFF2-40B4-BE49-F238E27FC236}">
              <a16:creationId xmlns:a16="http://schemas.microsoft.com/office/drawing/2014/main" id="{12830516-5A67-42DC-906D-867D36984142}"/>
            </a:ext>
          </a:extLst>
        </xdr:cNvPr>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18" name="フローチャート: 判断 117">
          <a:extLst>
            <a:ext uri="{FF2B5EF4-FFF2-40B4-BE49-F238E27FC236}">
              <a16:creationId xmlns:a16="http://schemas.microsoft.com/office/drawing/2014/main" id="{AB33BAA5-D9F4-4787-AAB6-395C4631CFEC}"/>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31A64051-A7E3-4005-B8E9-6EA95300BF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9744E526-40D6-42D3-8C54-8E95E67CE5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604EA6D1-46FC-4186-99DF-C90545585C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FA5E2B45-29AB-4718-94AC-5053103B2B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6ACC35BC-8494-49B1-84C1-9A90030198D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4" name="楕円 123">
          <a:extLst>
            <a:ext uri="{FF2B5EF4-FFF2-40B4-BE49-F238E27FC236}">
              <a16:creationId xmlns:a16="http://schemas.microsoft.com/office/drawing/2014/main" id="{9EFF0083-83CD-4AEB-8D04-E1DDF8B13393}"/>
            </a:ext>
          </a:extLst>
        </xdr:cNvPr>
        <xdr:cNvSpPr/>
      </xdr:nvSpPr>
      <xdr:spPr>
        <a:xfrm>
          <a:off x="14744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65563</xdr:rowOff>
    </xdr:from>
    <xdr:ext cx="340478" cy="259045"/>
    <xdr:sp macro="" textlink="">
      <xdr:nvSpPr>
        <xdr:cNvPr id="125" name="債務償還可能年数該当値テキスト">
          <a:extLst>
            <a:ext uri="{FF2B5EF4-FFF2-40B4-BE49-F238E27FC236}">
              <a16:creationId xmlns:a16="http://schemas.microsoft.com/office/drawing/2014/main" id="{3A3F1C6C-FDF3-4552-95F1-A32FF00CA7CC}"/>
            </a:ext>
          </a:extLst>
        </xdr:cNvPr>
        <xdr:cNvSpPr txBox="1"/>
      </xdr:nvSpPr>
      <xdr:spPr>
        <a:xfrm>
          <a:off x="14846300" y="580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a:extLst>
            <a:ext uri="{FF2B5EF4-FFF2-40B4-BE49-F238E27FC236}">
              <a16:creationId xmlns:a16="http://schemas.microsoft.com/office/drawing/2014/main" id="{6055879C-7218-468E-89B9-ED9E878855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a:extLst>
            <a:ext uri="{FF2B5EF4-FFF2-40B4-BE49-F238E27FC236}">
              <a16:creationId xmlns:a16="http://schemas.microsoft.com/office/drawing/2014/main" id="{135FDEB8-079F-4193-9D55-68198E7879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a:extLst>
            <a:ext uri="{FF2B5EF4-FFF2-40B4-BE49-F238E27FC236}">
              <a16:creationId xmlns:a16="http://schemas.microsoft.com/office/drawing/2014/main" id="{C51CD4AD-0C83-4061-8E6F-D953570A5C4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a:extLst>
            <a:ext uri="{FF2B5EF4-FFF2-40B4-BE49-F238E27FC236}">
              <a16:creationId xmlns:a16="http://schemas.microsoft.com/office/drawing/2014/main" id="{560E5B8D-DF4A-43FD-AEDE-0B6F41D668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a:extLst>
            <a:ext uri="{FF2B5EF4-FFF2-40B4-BE49-F238E27FC236}">
              <a16:creationId xmlns:a16="http://schemas.microsoft.com/office/drawing/2014/main" id="{6CC3BA44-4E11-420D-8D0B-EA90A7C1E22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a:extLst>
            <a:ext uri="{FF2B5EF4-FFF2-40B4-BE49-F238E27FC236}">
              <a16:creationId xmlns:a16="http://schemas.microsoft.com/office/drawing/2014/main" id="{7BE295FB-2131-45ED-80BA-716A030BBAB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7911BF-FE52-431D-869F-EE89C3D23D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E203F5-C08E-43B6-BA9C-9397FE1499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AF6A08-6842-4041-B23D-C175CC23F5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1C9872-F828-4086-8947-FE009E03F0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6F53CB-26DE-4716-ABC5-C03D85DD9E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8EA2EE-DEF3-4E30-89FD-42E5CBCD49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2AA3A6-B307-4DCA-A5C8-C8489FE507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38E080-0C65-405F-9026-61ED605BBC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6A82CA-9B94-4665-AFFB-F6787A2052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CC5931-B4AE-46BD-BE10-F6EEA440CD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7,687
7,643
81.36
5,572,830
5,470,450
102,297
3,169,565
6,029,212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70CA0B-7876-4F8A-A71C-97F0DF7DB9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3B38DD-6346-4FA6-AED3-A5FE3E433F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124A92-F4F0-4B2D-B9A4-B594DBD372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BC342B-13BF-4928-A225-A755E961C1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2DA70A-F85E-4C43-80CE-022F7A406B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4FBE3AB-75C4-4E7E-9CA2-B902737F31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370699-D93A-4F75-B171-796DCDB166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784DE5-6278-47DA-B9E1-D80964D3F8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29AB4E-FCBE-4C06-9A59-61786BE337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2B8CF9-CFEB-4634-A72B-696C47AD8CC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024FAC-67C1-4590-8342-1F8106ECF1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79B8AF-3B01-41A5-B0E0-D060237D1F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9508B3-11AC-463A-B6FF-7852F86BF0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D90158-EBC6-460F-9844-CFE205A176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656948-DD3B-4B74-860A-A4EF409AD6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38C6AB-9198-4122-B19E-BC77A94486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D349FA-51DC-4C0D-9D75-4824467403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F98ED0-7D6A-48DC-B4B5-6AED5C974C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4E1A450-93E8-400F-800A-60E295CB55E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D773316-4BEA-4FCE-A911-C8EE25CF47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0C44800-1D08-435F-B29E-ED99008F38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06ED96F-C29E-4CC8-A521-A5A725C29C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555D2AF-5E4A-4413-8E9F-723F6A28CC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2B075CE-0B7C-4691-A0F8-3FACC50637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8AAEE57-3252-4808-88BE-82D3AC1BA6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80D7C04-56E8-43FF-A27A-52F9A75E78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3F14F07-D94B-4F0C-AC1E-A9CD9A64503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9DC3A4B-746D-4D5A-B2D6-BB2F57D181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95AD33F-081E-4B58-A3BF-E2D3E42C24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B5763D1-01C4-435D-9C1D-C5E5A4847D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D8B974B-EF88-4F5A-BB65-AB64990853A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39B949D-8C10-4779-9030-B85C9F721C7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CA55C86-0DFF-43DA-B326-FD95973DFE5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FC14C89-6328-4EAD-BAFF-07C9A275474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801196F-6F7E-4F91-A756-7B3265AB700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277CE45-2596-42BD-A4AB-F80C8EE8265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923E1A1-F0BD-484D-BA10-F8003E33388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A6C38BF-7E5D-40D3-A46B-DCD5B5EFFA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D6426E2-D2AE-44FE-B898-50A2F47A238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2BF5365-6B41-4A0F-B68F-25B75B3F0B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5A99659-15D1-4C8D-B35E-7CFE910A4E0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15F5B0E-A6B8-4883-B15B-F47E7FEA76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4494A69-D6FE-4EA8-95E3-B28B836C6EB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0E30D26-5383-405A-A797-580C0AFFE3C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B9E288C7-FFDA-419C-BD44-4EF7E19F5CBD}"/>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24EA2A1B-2F71-446D-A3B1-50336CA3A401}"/>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7A1C1894-F22A-4F93-96FA-17CA75FF5795}"/>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FECD7E28-D15D-4BD2-AEFC-61F9DC7F5EF1}"/>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AE63872B-365F-415F-B95F-E995AD13889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1A8C2A83-A712-4E78-8E78-BCE780B536D8}"/>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52E318A8-5C74-4C7C-B357-753DC381CA88}"/>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EC282976-4214-4A91-B1DB-4B25C9EB7BF1}"/>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FCDC435C-AC2E-4846-8C21-FAEBE9DEA583}"/>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B36270A-9EF8-4608-9EDB-8064CE79F3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ECC28AC-AA48-4D96-B050-069B7B6881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17B4F02-B6A3-484C-9AD3-669BD30605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9DF59A-EBDD-4AD3-8070-A7E90677BD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7FA6DD-AB7A-493F-907F-7815DBA69E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0" name="楕円 69">
          <a:extLst>
            <a:ext uri="{FF2B5EF4-FFF2-40B4-BE49-F238E27FC236}">
              <a16:creationId xmlns:a16="http://schemas.microsoft.com/office/drawing/2014/main" id="{73F1E723-DDF1-440B-A8E1-35ED7C778C3B}"/>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60977</xdr:rowOff>
    </xdr:from>
    <xdr:ext cx="405111" cy="259045"/>
    <xdr:sp macro="" textlink="">
      <xdr:nvSpPr>
        <xdr:cNvPr id="71" name="n_1aveValue【道路】&#10;有形固定資産減価償却率">
          <a:extLst>
            <a:ext uri="{FF2B5EF4-FFF2-40B4-BE49-F238E27FC236}">
              <a16:creationId xmlns:a16="http://schemas.microsoft.com/office/drawing/2014/main" id="{04BDF0BD-AB54-4AAB-8839-05B83CF9E963}"/>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a:extLst>
            <a:ext uri="{FF2B5EF4-FFF2-40B4-BE49-F238E27FC236}">
              <a16:creationId xmlns:a16="http://schemas.microsoft.com/office/drawing/2014/main" id="{A11974B9-41DA-48F8-AF28-57734ACB3785}"/>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73" name="n_1mainValue【道路】&#10;有形固定資産減価償却率">
          <a:extLst>
            <a:ext uri="{FF2B5EF4-FFF2-40B4-BE49-F238E27FC236}">
              <a16:creationId xmlns:a16="http://schemas.microsoft.com/office/drawing/2014/main" id="{A32186DC-C309-4439-ABC6-9EABB032DF8B}"/>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4AD96880-4A64-4E2B-82CB-31910C187D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1B4F6001-4750-41A8-AB86-5BFAD37E5F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9DB8F13D-1591-4B5D-9548-37E01CC5E2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34D8A97C-6BB5-4116-8A93-2CB940E20E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9E2C56B9-4A90-4EE1-9E69-151317BEAA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63D3E69F-47AE-4B18-B9AC-6F11CEB479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4A4DCDF3-B479-4834-BA98-E0CC93A6FB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E2E3235E-0E18-4A4C-A927-523D083B2A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229756C5-4ABD-400F-86D4-DC3177E2A1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CE95944C-8AA3-4B9F-AE45-2D80CE7CED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a:extLst>
            <a:ext uri="{FF2B5EF4-FFF2-40B4-BE49-F238E27FC236}">
              <a16:creationId xmlns:a16="http://schemas.microsoft.com/office/drawing/2014/main" id="{995B3C3E-D33F-4C00-9ADD-D6BE37CC868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a:extLst>
            <a:ext uri="{FF2B5EF4-FFF2-40B4-BE49-F238E27FC236}">
              <a16:creationId xmlns:a16="http://schemas.microsoft.com/office/drawing/2014/main" id="{1BFE61EE-8A35-444E-A23A-080A49A527B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a:extLst>
            <a:ext uri="{FF2B5EF4-FFF2-40B4-BE49-F238E27FC236}">
              <a16:creationId xmlns:a16="http://schemas.microsoft.com/office/drawing/2014/main" id="{8D9FBC2D-7781-48B7-B320-3B4B135F0F2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a:extLst>
            <a:ext uri="{FF2B5EF4-FFF2-40B4-BE49-F238E27FC236}">
              <a16:creationId xmlns:a16="http://schemas.microsoft.com/office/drawing/2014/main" id="{70ADF0F7-11C0-43C4-8B05-BAA86EDA573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a:extLst>
            <a:ext uri="{FF2B5EF4-FFF2-40B4-BE49-F238E27FC236}">
              <a16:creationId xmlns:a16="http://schemas.microsoft.com/office/drawing/2014/main" id="{3ACB7A26-4222-44C8-944E-61D0D23C2DB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a:extLst>
            <a:ext uri="{FF2B5EF4-FFF2-40B4-BE49-F238E27FC236}">
              <a16:creationId xmlns:a16="http://schemas.microsoft.com/office/drawing/2014/main" id="{34B420D8-93FF-4599-AAB1-48649D88A01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a:extLst>
            <a:ext uri="{FF2B5EF4-FFF2-40B4-BE49-F238E27FC236}">
              <a16:creationId xmlns:a16="http://schemas.microsoft.com/office/drawing/2014/main" id="{8F038D03-2FD2-4878-B9E1-8416C196B91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a:extLst>
            <a:ext uri="{FF2B5EF4-FFF2-40B4-BE49-F238E27FC236}">
              <a16:creationId xmlns:a16="http://schemas.microsoft.com/office/drawing/2014/main" id="{E1C0ACED-8E62-48BC-B995-031443A2FBF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a:extLst>
            <a:ext uri="{FF2B5EF4-FFF2-40B4-BE49-F238E27FC236}">
              <a16:creationId xmlns:a16="http://schemas.microsoft.com/office/drawing/2014/main" id="{DB97540D-7DD0-4F8D-8A8A-174AEFF37F4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a:extLst>
            <a:ext uri="{FF2B5EF4-FFF2-40B4-BE49-F238E27FC236}">
              <a16:creationId xmlns:a16="http://schemas.microsoft.com/office/drawing/2014/main" id="{E2ADDDCC-8414-4B5C-81DC-3E0C296FBC3A}"/>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a:extLst>
            <a:ext uri="{FF2B5EF4-FFF2-40B4-BE49-F238E27FC236}">
              <a16:creationId xmlns:a16="http://schemas.microsoft.com/office/drawing/2014/main" id="{ECBB5FCF-DB9B-4E57-9E02-3ACC14EF492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a:extLst>
            <a:ext uri="{FF2B5EF4-FFF2-40B4-BE49-F238E27FC236}">
              <a16:creationId xmlns:a16="http://schemas.microsoft.com/office/drawing/2014/main" id="{1D92AC65-4DDD-4655-BDD7-B05690E8EBAD}"/>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B5324CBE-A55E-4E69-B7BC-0FE4B0819C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1C90D7F5-80D1-47CF-9429-344EA91FEFA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8D9F738F-D328-4052-B678-2417B4C062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a:extLst>
            <a:ext uri="{FF2B5EF4-FFF2-40B4-BE49-F238E27FC236}">
              <a16:creationId xmlns:a16="http://schemas.microsoft.com/office/drawing/2014/main" id="{E335CBA0-30B2-4EFB-8EE7-1C1A35986C05}"/>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a:extLst>
            <a:ext uri="{FF2B5EF4-FFF2-40B4-BE49-F238E27FC236}">
              <a16:creationId xmlns:a16="http://schemas.microsoft.com/office/drawing/2014/main" id="{26FB9639-D2C0-4FE6-BB50-CE7520756C76}"/>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a:extLst>
            <a:ext uri="{FF2B5EF4-FFF2-40B4-BE49-F238E27FC236}">
              <a16:creationId xmlns:a16="http://schemas.microsoft.com/office/drawing/2014/main" id="{D5E226D2-C190-4EC8-B536-46AEB8CF38BC}"/>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a:extLst>
            <a:ext uri="{FF2B5EF4-FFF2-40B4-BE49-F238E27FC236}">
              <a16:creationId xmlns:a16="http://schemas.microsoft.com/office/drawing/2014/main" id="{349CCD45-CD06-4E46-B38C-48268D533BD9}"/>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a:extLst>
            <a:ext uri="{FF2B5EF4-FFF2-40B4-BE49-F238E27FC236}">
              <a16:creationId xmlns:a16="http://schemas.microsoft.com/office/drawing/2014/main" id="{97B267EA-CEB3-49B2-BB71-7DC44C80D29B}"/>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a:extLst>
            <a:ext uri="{FF2B5EF4-FFF2-40B4-BE49-F238E27FC236}">
              <a16:creationId xmlns:a16="http://schemas.microsoft.com/office/drawing/2014/main" id="{1C0DA335-BB80-42CC-ADBF-4FF024874D65}"/>
            </a:ext>
          </a:extLst>
        </xdr:cNvPr>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a:extLst>
            <a:ext uri="{FF2B5EF4-FFF2-40B4-BE49-F238E27FC236}">
              <a16:creationId xmlns:a16="http://schemas.microsoft.com/office/drawing/2014/main" id="{5EBCAC52-7D44-456B-902E-C68F2F348875}"/>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a:extLst>
            <a:ext uri="{FF2B5EF4-FFF2-40B4-BE49-F238E27FC236}">
              <a16:creationId xmlns:a16="http://schemas.microsoft.com/office/drawing/2014/main" id="{FDFB6424-1324-4FA3-ABC2-B48B52BB3F7E}"/>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a:extLst>
            <a:ext uri="{FF2B5EF4-FFF2-40B4-BE49-F238E27FC236}">
              <a16:creationId xmlns:a16="http://schemas.microsoft.com/office/drawing/2014/main" id="{D3DC6A6F-7DFE-47E7-9745-F09BB1807039}"/>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2125E106-09D4-40F2-8C67-34CD518EA3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3A12EDDD-7E64-4DB8-9F19-DAE3FC2FFB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162F2C86-B5D1-4BA5-991D-7AFA8A7C8D2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E3D4F203-DD79-4C1E-8885-90AC6698F12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8CD21CA3-C2AF-437D-9A66-9DA350D178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11488</xdr:rowOff>
    </xdr:from>
    <xdr:to>
      <xdr:col>50</xdr:col>
      <xdr:colOff>165100</xdr:colOff>
      <xdr:row>40</xdr:row>
      <xdr:rowOff>113088</xdr:rowOff>
    </xdr:to>
    <xdr:sp macro="" textlink="">
      <xdr:nvSpPr>
        <xdr:cNvPr id="113" name="楕円 112">
          <a:extLst>
            <a:ext uri="{FF2B5EF4-FFF2-40B4-BE49-F238E27FC236}">
              <a16:creationId xmlns:a16="http://schemas.microsoft.com/office/drawing/2014/main" id="{AC5271EC-BB44-4317-A7C5-7946C7D30F43}"/>
            </a:ext>
          </a:extLst>
        </xdr:cNvPr>
        <xdr:cNvSpPr/>
      </xdr:nvSpPr>
      <xdr:spPr>
        <a:xfrm>
          <a:off x="9588500" y="6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30697</xdr:rowOff>
    </xdr:from>
    <xdr:ext cx="534377" cy="259045"/>
    <xdr:sp macro="" textlink="">
      <xdr:nvSpPr>
        <xdr:cNvPr id="114" name="n_1aveValue【道路】&#10;一人当たり延長">
          <a:extLst>
            <a:ext uri="{FF2B5EF4-FFF2-40B4-BE49-F238E27FC236}">
              <a16:creationId xmlns:a16="http://schemas.microsoft.com/office/drawing/2014/main" id="{BAA14A45-F261-46DC-8FDE-1272AA0C61CA}"/>
            </a:ext>
          </a:extLst>
        </xdr:cNvPr>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a:extLst>
            <a:ext uri="{FF2B5EF4-FFF2-40B4-BE49-F238E27FC236}">
              <a16:creationId xmlns:a16="http://schemas.microsoft.com/office/drawing/2014/main" id="{6B33FA35-0A96-41FE-80AB-5D5918E2FE66}"/>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104215</xdr:rowOff>
    </xdr:from>
    <xdr:ext cx="534377" cy="259045"/>
    <xdr:sp macro="" textlink="">
      <xdr:nvSpPr>
        <xdr:cNvPr id="116" name="n_1mainValue【道路】&#10;一人当たり延長">
          <a:extLst>
            <a:ext uri="{FF2B5EF4-FFF2-40B4-BE49-F238E27FC236}">
              <a16:creationId xmlns:a16="http://schemas.microsoft.com/office/drawing/2014/main" id="{98602941-9EEF-4C67-8897-914B42A7660A}"/>
            </a:ext>
          </a:extLst>
        </xdr:cNvPr>
        <xdr:cNvSpPr txBox="1"/>
      </xdr:nvSpPr>
      <xdr:spPr>
        <a:xfrm>
          <a:off x="9359411" y="69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FB30EB0A-8FE2-4AAD-A93C-F6209019FE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2961FC39-66DD-428C-85B0-BEC9188CEE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A9915096-CE48-44AC-BB9D-DA0225B6D7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18D788DF-E283-44D4-AAF0-295739BE87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6F10B13B-C8E9-44D5-8488-448617EF82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6F9C21C5-2962-4538-B253-64BE47755E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74811B40-1C33-449D-A5F4-8D389C9CB4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EACFB545-5E7A-43BD-8A8F-79A9F62839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12A2DC9A-C460-42FD-A2F8-45B2B56E42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F30E16FB-FE29-4A0F-B14B-92F5D9D9A9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id="{996036E3-A9D6-4AD4-8409-BC8B58F3188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id="{FCEDF6D2-510E-4F4A-8ADB-EB4AF8BAABF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id="{8F5ACB1F-A963-4CC3-ABBE-2668F886525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512C43BB-C7BB-46CC-B53C-2FF9A2A6296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id="{B83952EC-35C1-4FDC-A382-9C6D176193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E26258C9-550C-41CA-BDEC-410E68B1E1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id="{7029A075-92C6-490A-B0A7-3F0E478F61A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30893752-696E-4378-96E7-1E877F7139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id="{98FEB5CD-63BF-4809-A039-1D7E9BB7EC3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BAC6A54D-3A92-4E91-AE57-1E022F7824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id="{E493AFD2-876F-467E-85A6-2BBAF41A671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id="{511CA299-7DD9-487B-B2E3-05E6A63702C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2F0A2FFD-ECD9-403C-AB64-54EFFABA64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53C0FAF7-B581-4D71-9E8E-B3DA08986EB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id="{F1477798-D06E-43DD-82F3-41CBD7A48B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a:extLst>
            <a:ext uri="{FF2B5EF4-FFF2-40B4-BE49-F238E27FC236}">
              <a16:creationId xmlns:a16="http://schemas.microsoft.com/office/drawing/2014/main" id="{6F6FCFB4-82DE-4AD4-8056-532FBF06A19E}"/>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a:extLst>
            <a:ext uri="{FF2B5EF4-FFF2-40B4-BE49-F238E27FC236}">
              <a16:creationId xmlns:a16="http://schemas.microsoft.com/office/drawing/2014/main" id="{5E40C165-471D-43EB-AC40-D348141853EF}"/>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a:extLst>
            <a:ext uri="{FF2B5EF4-FFF2-40B4-BE49-F238E27FC236}">
              <a16:creationId xmlns:a16="http://schemas.microsoft.com/office/drawing/2014/main" id="{E86DE84D-BE72-46F4-BE1F-C0805A9C9F84}"/>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id="{A718E3AE-6816-46A1-BA07-6E991B31DE25}"/>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a:extLst>
            <a:ext uri="{FF2B5EF4-FFF2-40B4-BE49-F238E27FC236}">
              <a16:creationId xmlns:a16="http://schemas.microsoft.com/office/drawing/2014/main" id="{F4A7F0C3-2B07-4DF3-B487-7D75D04842F3}"/>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id="{AC6AD1C5-16B9-4790-BF38-D228ED642D29}"/>
            </a:ext>
          </a:extLst>
        </xdr:cNvPr>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a:extLst>
            <a:ext uri="{FF2B5EF4-FFF2-40B4-BE49-F238E27FC236}">
              <a16:creationId xmlns:a16="http://schemas.microsoft.com/office/drawing/2014/main" id="{31F4BC01-7C6B-4CDC-B320-F68211AB8CC6}"/>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a:extLst>
            <a:ext uri="{FF2B5EF4-FFF2-40B4-BE49-F238E27FC236}">
              <a16:creationId xmlns:a16="http://schemas.microsoft.com/office/drawing/2014/main" id="{0B8C0E3B-40E0-4856-8401-492A95A13D12}"/>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a:extLst>
            <a:ext uri="{FF2B5EF4-FFF2-40B4-BE49-F238E27FC236}">
              <a16:creationId xmlns:a16="http://schemas.microsoft.com/office/drawing/2014/main" id="{953D5282-A4CF-4A95-9EB6-7E467DD2FD79}"/>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111B4DAC-ECC7-4E2C-981D-CB664C74F3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599ECA3E-0A5E-417A-9209-EE929F9C79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9B4ED786-296E-48A8-BD1B-B2DFAEF753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EE923B97-A003-4893-9991-554B555DCF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4E1BA8A1-E21D-4738-B368-B2D4320FAF6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56" name="楕円 155">
          <a:extLst>
            <a:ext uri="{FF2B5EF4-FFF2-40B4-BE49-F238E27FC236}">
              <a16:creationId xmlns:a16="http://schemas.microsoft.com/office/drawing/2014/main" id="{E19C19D6-E91E-4AD5-AB3B-48680CD3029D}"/>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34670</xdr:rowOff>
    </xdr:from>
    <xdr:ext cx="405111" cy="259045"/>
    <xdr:sp macro="" textlink="">
      <xdr:nvSpPr>
        <xdr:cNvPr id="157" name="n_1aveValue【橋りょう・トンネル】&#10;有形固定資産減価償却率">
          <a:extLst>
            <a:ext uri="{FF2B5EF4-FFF2-40B4-BE49-F238E27FC236}">
              <a16:creationId xmlns:a16="http://schemas.microsoft.com/office/drawing/2014/main" id="{A084E5EE-855D-49B9-89B9-588355601213}"/>
            </a:ext>
          </a:extLst>
        </xdr:cNvPr>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a:extLst>
            <a:ext uri="{FF2B5EF4-FFF2-40B4-BE49-F238E27FC236}">
              <a16:creationId xmlns:a16="http://schemas.microsoft.com/office/drawing/2014/main" id="{C5DD85D7-DB26-48C6-8FFE-E3960797996A}"/>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59" name="n_1mainValue【橋りょう・トンネル】&#10;有形固定資産減価償却率">
          <a:extLst>
            <a:ext uri="{FF2B5EF4-FFF2-40B4-BE49-F238E27FC236}">
              <a16:creationId xmlns:a16="http://schemas.microsoft.com/office/drawing/2014/main" id="{F1B37BF5-212A-42E4-A002-AD26C1EF85DB}"/>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AC957119-364B-4EE2-9863-24F292D04F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D10AC306-BDA5-47FD-8196-B247B77E84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4C0B1824-8DF2-474D-B661-B743A8B1D6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1EC61A71-9CDD-4ADA-AE94-70856A30A3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92AE7A13-89DD-497F-8E6F-C113B8204D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4426C5AD-9899-43A9-9723-42DB192EC6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D5E62343-3EFB-459F-9585-148E2730B4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222EB12E-3170-4881-875E-11A9673D95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a:extLst>
            <a:ext uri="{FF2B5EF4-FFF2-40B4-BE49-F238E27FC236}">
              <a16:creationId xmlns:a16="http://schemas.microsoft.com/office/drawing/2014/main" id="{FF9BBF42-0321-4433-A9BA-FF003C6046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a:extLst>
            <a:ext uri="{FF2B5EF4-FFF2-40B4-BE49-F238E27FC236}">
              <a16:creationId xmlns:a16="http://schemas.microsoft.com/office/drawing/2014/main" id="{3E68D7B7-7755-412A-892E-F97A41613C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a:extLst>
            <a:ext uri="{FF2B5EF4-FFF2-40B4-BE49-F238E27FC236}">
              <a16:creationId xmlns:a16="http://schemas.microsoft.com/office/drawing/2014/main" id="{7097C217-354D-452A-8D5E-AB4F41A92E3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a:extLst>
            <a:ext uri="{FF2B5EF4-FFF2-40B4-BE49-F238E27FC236}">
              <a16:creationId xmlns:a16="http://schemas.microsoft.com/office/drawing/2014/main" id="{29F935C3-B858-400E-8083-5764C31F21D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a:extLst>
            <a:ext uri="{FF2B5EF4-FFF2-40B4-BE49-F238E27FC236}">
              <a16:creationId xmlns:a16="http://schemas.microsoft.com/office/drawing/2014/main" id="{C9B3BCA1-3923-4606-8024-9C2F6A371EA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a:extLst>
            <a:ext uri="{FF2B5EF4-FFF2-40B4-BE49-F238E27FC236}">
              <a16:creationId xmlns:a16="http://schemas.microsoft.com/office/drawing/2014/main" id="{B2DCEB60-2C5A-4D51-A76D-EE9FD13D9A3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a:extLst>
            <a:ext uri="{FF2B5EF4-FFF2-40B4-BE49-F238E27FC236}">
              <a16:creationId xmlns:a16="http://schemas.microsoft.com/office/drawing/2014/main" id="{7856A965-0CEA-49B7-9DA7-0CB28F83089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a:extLst>
            <a:ext uri="{FF2B5EF4-FFF2-40B4-BE49-F238E27FC236}">
              <a16:creationId xmlns:a16="http://schemas.microsoft.com/office/drawing/2014/main" id="{D5E1FDAC-5A92-46C5-B3F5-D6813C519B8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a:extLst>
            <a:ext uri="{FF2B5EF4-FFF2-40B4-BE49-F238E27FC236}">
              <a16:creationId xmlns:a16="http://schemas.microsoft.com/office/drawing/2014/main" id="{FFC487EC-D7F6-4CC9-9497-4C1C8997026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a:extLst>
            <a:ext uri="{FF2B5EF4-FFF2-40B4-BE49-F238E27FC236}">
              <a16:creationId xmlns:a16="http://schemas.microsoft.com/office/drawing/2014/main" id="{AE63B920-65D6-4902-A443-E20433E934E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F98A9BC2-B765-45C0-A68F-11EB31FBF8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a:extLst>
            <a:ext uri="{FF2B5EF4-FFF2-40B4-BE49-F238E27FC236}">
              <a16:creationId xmlns:a16="http://schemas.microsoft.com/office/drawing/2014/main" id="{E047D67A-C69B-451D-A8B9-2D7B1548DCD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a:extLst>
            <a:ext uri="{FF2B5EF4-FFF2-40B4-BE49-F238E27FC236}">
              <a16:creationId xmlns:a16="http://schemas.microsoft.com/office/drawing/2014/main" id="{598268EC-FBA8-45EB-A461-A40AC4C887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a:extLst>
            <a:ext uri="{FF2B5EF4-FFF2-40B4-BE49-F238E27FC236}">
              <a16:creationId xmlns:a16="http://schemas.microsoft.com/office/drawing/2014/main" id="{A0F1214B-EEB8-4702-B980-D65CB78414D4}"/>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a:extLst>
            <a:ext uri="{FF2B5EF4-FFF2-40B4-BE49-F238E27FC236}">
              <a16:creationId xmlns:a16="http://schemas.microsoft.com/office/drawing/2014/main" id="{46D5B6D0-9735-4EF9-B8E6-DDCFF37BF37E}"/>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a:extLst>
            <a:ext uri="{FF2B5EF4-FFF2-40B4-BE49-F238E27FC236}">
              <a16:creationId xmlns:a16="http://schemas.microsoft.com/office/drawing/2014/main" id="{90C04155-0AEF-44CA-B4A1-0B303B5667BE}"/>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a:extLst>
            <a:ext uri="{FF2B5EF4-FFF2-40B4-BE49-F238E27FC236}">
              <a16:creationId xmlns:a16="http://schemas.microsoft.com/office/drawing/2014/main" id="{1F507258-738C-4875-A008-BC65D7BC0310}"/>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a:extLst>
            <a:ext uri="{FF2B5EF4-FFF2-40B4-BE49-F238E27FC236}">
              <a16:creationId xmlns:a16="http://schemas.microsoft.com/office/drawing/2014/main" id="{2E42348A-D317-40ED-8BDF-EE5DE71E6698}"/>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a:extLst>
            <a:ext uri="{FF2B5EF4-FFF2-40B4-BE49-F238E27FC236}">
              <a16:creationId xmlns:a16="http://schemas.microsoft.com/office/drawing/2014/main" id="{6F9497FB-5B89-4EB3-AD56-1A17E3683CFB}"/>
            </a:ext>
          </a:extLst>
        </xdr:cNvPr>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a:extLst>
            <a:ext uri="{FF2B5EF4-FFF2-40B4-BE49-F238E27FC236}">
              <a16:creationId xmlns:a16="http://schemas.microsoft.com/office/drawing/2014/main" id="{15DEE72D-4B70-44FF-A635-3B7AA74EC5D1}"/>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a:extLst>
            <a:ext uri="{FF2B5EF4-FFF2-40B4-BE49-F238E27FC236}">
              <a16:creationId xmlns:a16="http://schemas.microsoft.com/office/drawing/2014/main" id="{663E9114-F801-4151-B856-635C4C5C4ADB}"/>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a:extLst>
            <a:ext uri="{FF2B5EF4-FFF2-40B4-BE49-F238E27FC236}">
              <a16:creationId xmlns:a16="http://schemas.microsoft.com/office/drawing/2014/main" id="{4937BD81-2357-43A2-B0CD-0878C87FDB8E}"/>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69A239E-C45B-4423-985A-9981EA0684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CDEE9884-A58C-4E03-BF37-EC40CAFAE0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8A259E8A-FB8E-4D2D-8CF9-DC677A6FE2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E7FEC38-435E-4E28-BDD5-0D84287C23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A25C95E0-5EA9-417E-9439-25FA9F5777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77567</xdr:rowOff>
    </xdr:from>
    <xdr:to>
      <xdr:col>50</xdr:col>
      <xdr:colOff>165100</xdr:colOff>
      <xdr:row>63</xdr:row>
      <xdr:rowOff>7717</xdr:rowOff>
    </xdr:to>
    <xdr:sp macro="" textlink="">
      <xdr:nvSpPr>
        <xdr:cNvPr id="195" name="楕円 194">
          <a:extLst>
            <a:ext uri="{FF2B5EF4-FFF2-40B4-BE49-F238E27FC236}">
              <a16:creationId xmlns:a16="http://schemas.microsoft.com/office/drawing/2014/main" id="{A68F88F9-D9BF-4182-B1BC-AD6A81A99EA1}"/>
            </a:ext>
          </a:extLst>
        </xdr:cNvPr>
        <xdr:cNvSpPr/>
      </xdr:nvSpPr>
      <xdr:spPr>
        <a:xfrm>
          <a:off x="9588500" y="107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78475</xdr:rowOff>
    </xdr:from>
    <xdr:ext cx="599010" cy="259045"/>
    <xdr:sp macro="" textlink="">
      <xdr:nvSpPr>
        <xdr:cNvPr id="196" name="n_1aveValue【橋りょう・トンネル】&#10;一人当たり有形固定資産（償却資産）額">
          <a:extLst>
            <a:ext uri="{FF2B5EF4-FFF2-40B4-BE49-F238E27FC236}">
              <a16:creationId xmlns:a16="http://schemas.microsoft.com/office/drawing/2014/main" id="{F9AE2877-309D-497E-917E-15807C56BC68}"/>
            </a:ext>
          </a:extLst>
        </xdr:cNvPr>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a:extLst>
            <a:ext uri="{FF2B5EF4-FFF2-40B4-BE49-F238E27FC236}">
              <a16:creationId xmlns:a16="http://schemas.microsoft.com/office/drawing/2014/main" id="{F29B87C8-275C-445F-8100-C01D8B2161E1}"/>
            </a:ext>
          </a:extLst>
        </xdr:cNvPr>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170294</xdr:rowOff>
    </xdr:from>
    <xdr:ext cx="599010" cy="259045"/>
    <xdr:sp macro="" textlink="">
      <xdr:nvSpPr>
        <xdr:cNvPr id="198" name="n_1mainValue【橋りょう・トンネル】&#10;一人当たり有形固定資産（償却資産）額">
          <a:extLst>
            <a:ext uri="{FF2B5EF4-FFF2-40B4-BE49-F238E27FC236}">
              <a16:creationId xmlns:a16="http://schemas.microsoft.com/office/drawing/2014/main" id="{6E038509-EE74-4EAD-8756-D5F2BD464B04}"/>
            </a:ext>
          </a:extLst>
        </xdr:cNvPr>
        <xdr:cNvSpPr txBox="1"/>
      </xdr:nvSpPr>
      <xdr:spPr>
        <a:xfrm>
          <a:off x="9327095" y="1080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7940A750-7463-447B-A6E7-06D5A2AE43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50502E03-EC96-4177-9288-FFAF0CB297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DDC310AA-739B-40CC-8860-293F7000C6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2AE7FAAE-7765-4949-AE32-737B9F5AA9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F3033E22-9143-4AE7-8D07-3A2CE9B363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6F0AF478-7476-4B84-B77B-2A0D9F4C89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2AC81735-A210-4700-821F-8B4362710E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AD8C050D-2311-4178-93C0-CDB3EB348B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67474850-DAEA-4895-A446-A9A0BC2AD7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a16="http://schemas.microsoft.com/office/drawing/2014/main" id="{D884C454-900A-4D10-AB7C-BE43178F4E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a:extLst>
            <a:ext uri="{FF2B5EF4-FFF2-40B4-BE49-F238E27FC236}">
              <a16:creationId xmlns:a16="http://schemas.microsoft.com/office/drawing/2014/main" id="{A73CCA1F-6C4C-48C6-A04F-32457F0CFB6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a:extLst>
            <a:ext uri="{FF2B5EF4-FFF2-40B4-BE49-F238E27FC236}">
              <a16:creationId xmlns:a16="http://schemas.microsoft.com/office/drawing/2014/main" id="{8B32059D-9666-4CD9-BD3E-3BFAE1AD32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a:extLst>
            <a:ext uri="{FF2B5EF4-FFF2-40B4-BE49-F238E27FC236}">
              <a16:creationId xmlns:a16="http://schemas.microsoft.com/office/drawing/2014/main" id="{D431099C-ABBD-4900-9958-91E9F0D4D8E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a:extLst>
            <a:ext uri="{FF2B5EF4-FFF2-40B4-BE49-F238E27FC236}">
              <a16:creationId xmlns:a16="http://schemas.microsoft.com/office/drawing/2014/main" id="{3F0C972E-F0BB-46DD-9F45-4228492759B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a:extLst>
            <a:ext uri="{FF2B5EF4-FFF2-40B4-BE49-F238E27FC236}">
              <a16:creationId xmlns:a16="http://schemas.microsoft.com/office/drawing/2014/main" id="{DAE53C27-8FCB-4BD3-85D5-6C39C60EBE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a:extLst>
            <a:ext uri="{FF2B5EF4-FFF2-40B4-BE49-F238E27FC236}">
              <a16:creationId xmlns:a16="http://schemas.microsoft.com/office/drawing/2014/main" id="{3AE2E222-F03F-4E63-8DE3-479D52289B9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a:extLst>
            <a:ext uri="{FF2B5EF4-FFF2-40B4-BE49-F238E27FC236}">
              <a16:creationId xmlns:a16="http://schemas.microsoft.com/office/drawing/2014/main" id="{EA7C6DF0-B980-45DB-B3FE-FD8C0E69187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a:extLst>
            <a:ext uri="{FF2B5EF4-FFF2-40B4-BE49-F238E27FC236}">
              <a16:creationId xmlns:a16="http://schemas.microsoft.com/office/drawing/2014/main" id="{C904C9A2-579C-49A7-B5DA-D496CC97B6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a:extLst>
            <a:ext uri="{FF2B5EF4-FFF2-40B4-BE49-F238E27FC236}">
              <a16:creationId xmlns:a16="http://schemas.microsoft.com/office/drawing/2014/main" id="{7329FCED-3515-4AF0-84A9-8F19D199240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a:extLst>
            <a:ext uri="{FF2B5EF4-FFF2-40B4-BE49-F238E27FC236}">
              <a16:creationId xmlns:a16="http://schemas.microsoft.com/office/drawing/2014/main" id="{A96AFBF0-391E-426A-A280-1B18D2F9E40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57203CBC-1AE0-48EF-9271-BB59AF1D7FD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a16="http://schemas.microsoft.com/office/drawing/2014/main" id="{F00FF101-8002-4E7F-9FD0-7B1C553D3B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898FF81B-A22E-4317-998E-1DBC22BF240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a:extLst>
            <a:ext uri="{FF2B5EF4-FFF2-40B4-BE49-F238E27FC236}">
              <a16:creationId xmlns:a16="http://schemas.microsoft.com/office/drawing/2014/main" id="{BB965E22-9BD4-475E-91DD-9180261828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a:extLst>
            <a:ext uri="{FF2B5EF4-FFF2-40B4-BE49-F238E27FC236}">
              <a16:creationId xmlns:a16="http://schemas.microsoft.com/office/drawing/2014/main" id="{CE04B8C0-547F-4F37-A569-B48560F7FA1A}"/>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a:extLst>
            <a:ext uri="{FF2B5EF4-FFF2-40B4-BE49-F238E27FC236}">
              <a16:creationId xmlns:a16="http://schemas.microsoft.com/office/drawing/2014/main" id="{823C1B41-D824-4ED8-9A96-543EBD0829F1}"/>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a:extLst>
            <a:ext uri="{FF2B5EF4-FFF2-40B4-BE49-F238E27FC236}">
              <a16:creationId xmlns:a16="http://schemas.microsoft.com/office/drawing/2014/main" id="{C9332BE9-C83A-40B8-97C6-8510837E16DD}"/>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a:extLst>
            <a:ext uri="{FF2B5EF4-FFF2-40B4-BE49-F238E27FC236}">
              <a16:creationId xmlns:a16="http://schemas.microsoft.com/office/drawing/2014/main" id="{4CE326E7-899C-4BD0-9780-2C832D9F671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a:extLst>
            <a:ext uri="{FF2B5EF4-FFF2-40B4-BE49-F238E27FC236}">
              <a16:creationId xmlns:a16="http://schemas.microsoft.com/office/drawing/2014/main" id="{3F1F5B40-A5D3-43C9-B8A7-6CB8A5D5C0B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a:extLst>
            <a:ext uri="{FF2B5EF4-FFF2-40B4-BE49-F238E27FC236}">
              <a16:creationId xmlns:a16="http://schemas.microsoft.com/office/drawing/2014/main" id="{6C50C07B-19F2-42B4-8463-63B3CF7E0B2E}"/>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a:extLst>
            <a:ext uri="{FF2B5EF4-FFF2-40B4-BE49-F238E27FC236}">
              <a16:creationId xmlns:a16="http://schemas.microsoft.com/office/drawing/2014/main" id="{4E36B56A-889C-4608-AF4B-8EF888B8F23D}"/>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a:extLst>
            <a:ext uri="{FF2B5EF4-FFF2-40B4-BE49-F238E27FC236}">
              <a16:creationId xmlns:a16="http://schemas.microsoft.com/office/drawing/2014/main" id="{32EF6D16-7BFD-4419-9C50-1BB8A0F17876}"/>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a:extLst>
            <a:ext uri="{FF2B5EF4-FFF2-40B4-BE49-F238E27FC236}">
              <a16:creationId xmlns:a16="http://schemas.microsoft.com/office/drawing/2014/main" id="{30BC910E-BFCC-40FB-8146-ACC89EF91A93}"/>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49F89D0C-1D08-468A-B117-D84FDBF951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F850EAC4-169F-4F10-B1FC-8C60C14599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31F1B447-2C5C-4EC6-A05A-5058818147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2A84BD74-A3C2-4BFD-8464-36278D7698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CB5F498F-BA15-442A-92BD-AC4C584A2D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237" name="楕円 236">
          <a:extLst>
            <a:ext uri="{FF2B5EF4-FFF2-40B4-BE49-F238E27FC236}">
              <a16:creationId xmlns:a16="http://schemas.microsoft.com/office/drawing/2014/main" id="{8C56E049-3644-4D80-AE42-417750FAF63B}"/>
            </a:ext>
          </a:extLst>
        </xdr:cNvPr>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30497</xdr:rowOff>
    </xdr:from>
    <xdr:ext cx="405111" cy="259045"/>
    <xdr:sp macro="" textlink="">
      <xdr:nvSpPr>
        <xdr:cNvPr id="238" name="n_1aveValue【公営住宅】&#10;有形固定資産減価償却率">
          <a:extLst>
            <a:ext uri="{FF2B5EF4-FFF2-40B4-BE49-F238E27FC236}">
              <a16:creationId xmlns:a16="http://schemas.microsoft.com/office/drawing/2014/main" id="{03AC92AF-ACDE-4CA7-8DC0-36066FB22088}"/>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a:extLst>
            <a:ext uri="{FF2B5EF4-FFF2-40B4-BE49-F238E27FC236}">
              <a16:creationId xmlns:a16="http://schemas.microsoft.com/office/drawing/2014/main" id="{B8487F87-0458-46CF-9D30-BDAED27A5D7E}"/>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240" name="n_1mainValue【公営住宅】&#10;有形固定資産減価償却率">
          <a:extLst>
            <a:ext uri="{FF2B5EF4-FFF2-40B4-BE49-F238E27FC236}">
              <a16:creationId xmlns:a16="http://schemas.microsoft.com/office/drawing/2014/main" id="{CD25022E-EDC5-46E5-87FE-29D75F6B439B}"/>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a16="http://schemas.microsoft.com/office/drawing/2014/main" id="{C30BE908-91D9-4A7E-9F7A-D7E164DA5B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a16="http://schemas.microsoft.com/office/drawing/2014/main" id="{D1CFE160-E8DB-4D70-997C-E8262C576E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a16="http://schemas.microsoft.com/office/drawing/2014/main" id="{B34C4B92-4760-4305-AAE6-F397E62563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a16="http://schemas.microsoft.com/office/drawing/2014/main" id="{CD4319C8-C2B3-46FD-9BD7-EE2C857BA4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a16="http://schemas.microsoft.com/office/drawing/2014/main" id="{2D198AB2-8881-4A86-B9AD-1196722105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a16="http://schemas.microsoft.com/office/drawing/2014/main" id="{157E4506-139D-4174-A170-0DEC115606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a16="http://schemas.microsoft.com/office/drawing/2014/main" id="{F2511957-0552-46DD-8144-08EFB96A40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a16="http://schemas.microsoft.com/office/drawing/2014/main" id="{04E46960-38E0-4710-B8CE-A5C3361962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a:extLst>
            <a:ext uri="{FF2B5EF4-FFF2-40B4-BE49-F238E27FC236}">
              <a16:creationId xmlns:a16="http://schemas.microsoft.com/office/drawing/2014/main" id="{E1F7940A-943B-42D5-82ED-19F3EE25D9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a:extLst>
            <a:ext uri="{FF2B5EF4-FFF2-40B4-BE49-F238E27FC236}">
              <a16:creationId xmlns:a16="http://schemas.microsoft.com/office/drawing/2014/main" id="{48ABA3B3-BDF7-4FE3-B837-0EBF577FFD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a:extLst>
            <a:ext uri="{FF2B5EF4-FFF2-40B4-BE49-F238E27FC236}">
              <a16:creationId xmlns:a16="http://schemas.microsoft.com/office/drawing/2014/main" id="{F7215CA8-7D49-4ABD-98EC-B0267EA501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51519CBB-F666-4745-B39A-1BB24F4022F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a:extLst>
            <a:ext uri="{FF2B5EF4-FFF2-40B4-BE49-F238E27FC236}">
              <a16:creationId xmlns:a16="http://schemas.microsoft.com/office/drawing/2014/main" id="{DA146238-A90A-4D65-8676-964AB23B83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a:extLst>
            <a:ext uri="{FF2B5EF4-FFF2-40B4-BE49-F238E27FC236}">
              <a16:creationId xmlns:a16="http://schemas.microsoft.com/office/drawing/2014/main" id="{3A41D1E4-822E-46F7-B43C-F24F686F8B6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a:extLst>
            <a:ext uri="{FF2B5EF4-FFF2-40B4-BE49-F238E27FC236}">
              <a16:creationId xmlns:a16="http://schemas.microsoft.com/office/drawing/2014/main" id="{3A45D59C-40B0-4496-8AD2-48A1C25B65A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a:extLst>
            <a:ext uri="{FF2B5EF4-FFF2-40B4-BE49-F238E27FC236}">
              <a16:creationId xmlns:a16="http://schemas.microsoft.com/office/drawing/2014/main" id="{0CF43F8D-4783-4C50-868E-E3FEBF3E97D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a:extLst>
            <a:ext uri="{FF2B5EF4-FFF2-40B4-BE49-F238E27FC236}">
              <a16:creationId xmlns:a16="http://schemas.microsoft.com/office/drawing/2014/main" id="{A4CEA512-A976-4957-B54B-6D739F7F7AB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a:extLst>
            <a:ext uri="{FF2B5EF4-FFF2-40B4-BE49-F238E27FC236}">
              <a16:creationId xmlns:a16="http://schemas.microsoft.com/office/drawing/2014/main" id="{0D5B7B10-2028-4CD4-BBEE-065BD6F6B88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a:extLst>
            <a:ext uri="{FF2B5EF4-FFF2-40B4-BE49-F238E27FC236}">
              <a16:creationId xmlns:a16="http://schemas.microsoft.com/office/drawing/2014/main" id="{26069E2E-8CEE-4F40-ACF4-F5FAE98C2AE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8C7031DC-2D9A-43B0-B48B-F4BA2763A4B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a:extLst>
            <a:ext uri="{FF2B5EF4-FFF2-40B4-BE49-F238E27FC236}">
              <a16:creationId xmlns:a16="http://schemas.microsoft.com/office/drawing/2014/main" id="{ED3F67E1-A965-4387-A166-18C13820C9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a:extLst>
            <a:ext uri="{FF2B5EF4-FFF2-40B4-BE49-F238E27FC236}">
              <a16:creationId xmlns:a16="http://schemas.microsoft.com/office/drawing/2014/main" id="{380D1749-264A-42C3-96BA-EE711ECDBE4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a:extLst>
            <a:ext uri="{FF2B5EF4-FFF2-40B4-BE49-F238E27FC236}">
              <a16:creationId xmlns:a16="http://schemas.microsoft.com/office/drawing/2014/main" id="{DBC0DFDC-F936-4883-B773-055B938673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a:extLst>
            <a:ext uri="{FF2B5EF4-FFF2-40B4-BE49-F238E27FC236}">
              <a16:creationId xmlns:a16="http://schemas.microsoft.com/office/drawing/2014/main" id="{C787F20D-60DF-434B-A103-6D4B6561A711}"/>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a:extLst>
            <a:ext uri="{FF2B5EF4-FFF2-40B4-BE49-F238E27FC236}">
              <a16:creationId xmlns:a16="http://schemas.microsoft.com/office/drawing/2014/main" id="{80CED111-4149-4117-98E2-6EFEA7541819}"/>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a:extLst>
            <a:ext uri="{FF2B5EF4-FFF2-40B4-BE49-F238E27FC236}">
              <a16:creationId xmlns:a16="http://schemas.microsoft.com/office/drawing/2014/main" id="{8E362CA0-B975-4C0D-9B55-35D4EB27A357}"/>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a:extLst>
            <a:ext uri="{FF2B5EF4-FFF2-40B4-BE49-F238E27FC236}">
              <a16:creationId xmlns:a16="http://schemas.microsoft.com/office/drawing/2014/main" id="{04B8BDAE-61C1-4999-A665-C67CD9143099}"/>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a:extLst>
            <a:ext uri="{FF2B5EF4-FFF2-40B4-BE49-F238E27FC236}">
              <a16:creationId xmlns:a16="http://schemas.microsoft.com/office/drawing/2014/main" id="{A1036241-5EC2-40D3-8583-E145DE5B2258}"/>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a:extLst>
            <a:ext uri="{FF2B5EF4-FFF2-40B4-BE49-F238E27FC236}">
              <a16:creationId xmlns:a16="http://schemas.microsoft.com/office/drawing/2014/main" id="{B1351AF4-0C95-40A8-855E-9827FF950CB2}"/>
            </a:ext>
          </a:extLst>
        </xdr:cNvPr>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a:extLst>
            <a:ext uri="{FF2B5EF4-FFF2-40B4-BE49-F238E27FC236}">
              <a16:creationId xmlns:a16="http://schemas.microsoft.com/office/drawing/2014/main" id="{07331D95-155F-44C2-AF8A-04CDFA1ABD74}"/>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a:extLst>
            <a:ext uri="{FF2B5EF4-FFF2-40B4-BE49-F238E27FC236}">
              <a16:creationId xmlns:a16="http://schemas.microsoft.com/office/drawing/2014/main" id="{BE5E88EC-9A3B-40D3-AC08-03D4823127EA}"/>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a:extLst>
            <a:ext uri="{FF2B5EF4-FFF2-40B4-BE49-F238E27FC236}">
              <a16:creationId xmlns:a16="http://schemas.microsoft.com/office/drawing/2014/main" id="{81F0240D-601A-47BE-A5A3-C22481269FF9}"/>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5B7772E-C102-4F40-AD9B-004B80B239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2973ACE-2071-48E7-B67E-762866A3D1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BF299BB-3B0A-4EEE-ADE0-2535AC2E22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1C65E42-46A4-48FB-B34C-9617FE7A803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B0C4ABD-9B2C-48E7-B9FF-5A1C589DAF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18542</xdr:rowOff>
    </xdr:from>
    <xdr:to>
      <xdr:col>50</xdr:col>
      <xdr:colOff>165100</xdr:colOff>
      <xdr:row>85</xdr:row>
      <xdr:rowOff>120142</xdr:rowOff>
    </xdr:to>
    <xdr:sp macro="" textlink="">
      <xdr:nvSpPr>
        <xdr:cNvPr id="278" name="楕円 277">
          <a:extLst>
            <a:ext uri="{FF2B5EF4-FFF2-40B4-BE49-F238E27FC236}">
              <a16:creationId xmlns:a16="http://schemas.microsoft.com/office/drawing/2014/main" id="{4035227B-E136-4205-A488-CFC48AD7B9BC}"/>
            </a:ext>
          </a:extLst>
        </xdr:cNvPr>
        <xdr:cNvSpPr/>
      </xdr:nvSpPr>
      <xdr:spPr>
        <a:xfrm>
          <a:off x="9588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53421</xdr:rowOff>
    </xdr:from>
    <xdr:ext cx="469744" cy="259045"/>
    <xdr:sp macro="" textlink="">
      <xdr:nvSpPr>
        <xdr:cNvPr id="279" name="n_1aveValue【公営住宅】&#10;一人当たり面積">
          <a:extLst>
            <a:ext uri="{FF2B5EF4-FFF2-40B4-BE49-F238E27FC236}">
              <a16:creationId xmlns:a16="http://schemas.microsoft.com/office/drawing/2014/main" id="{A290EA98-D7EF-4514-8EB0-72E8C4DEDDCD}"/>
            </a:ext>
          </a:extLst>
        </xdr:cNvPr>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a:extLst>
            <a:ext uri="{FF2B5EF4-FFF2-40B4-BE49-F238E27FC236}">
              <a16:creationId xmlns:a16="http://schemas.microsoft.com/office/drawing/2014/main" id="{7CD0F935-50CD-4C3F-B4E7-AF7822BFB000}"/>
            </a:ext>
          </a:extLst>
        </xdr:cNvPr>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111269</xdr:rowOff>
    </xdr:from>
    <xdr:ext cx="469744" cy="259045"/>
    <xdr:sp macro="" textlink="">
      <xdr:nvSpPr>
        <xdr:cNvPr id="281" name="n_1mainValue【公営住宅】&#10;一人当たり面積">
          <a:extLst>
            <a:ext uri="{FF2B5EF4-FFF2-40B4-BE49-F238E27FC236}">
              <a16:creationId xmlns:a16="http://schemas.microsoft.com/office/drawing/2014/main" id="{F5366F35-DCB1-434F-A121-B2FDC72DB792}"/>
            </a:ext>
          </a:extLst>
        </xdr:cNvPr>
        <xdr:cNvSpPr txBox="1"/>
      </xdr:nvSpPr>
      <xdr:spPr>
        <a:xfrm>
          <a:off x="93917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7C12B070-568D-40DC-9DF4-A8E49CF17D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36482636-AE5B-4431-B151-9F8030D497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3516848B-092E-4306-AD50-D65B57B40D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76CE17D4-7369-4D53-B233-124E432DBB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23741D68-04C0-4544-AAE8-74FA16B1E90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8EF6DA61-1E7A-4866-975A-12A59F9A89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64946B10-582B-44F6-A3DE-8F2C87B9E2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1F923A42-B482-4FBB-B0DA-7F215287702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7200D61-68D7-4914-96FD-E30DC7DC2E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AF40E2B1-FEF2-4201-B4C3-34E2A2216A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3A523A3E-7C17-4531-8E68-C7D15BA733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F85DF837-64D4-4F20-8C9D-7A79ABA47C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9BAD20DF-1DB0-4134-A6F9-EE46B78281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41A5791C-4687-474C-B7EA-3C20E0E0E1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BD4E225E-ED22-4885-A4AE-3698CEB69A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AA472443-BBD1-4E45-91F3-67C8E62796A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CD42FD33-8142-48BF-A0F6-0CF7331695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51ECC9AF-680A-45DE-9CFC-6F2022756A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E18F5BFE-9AE3-46CB-8CB6-430761C5E8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1320CBC4-45B7-4C8F-8041-46D78B2D5E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344904AC-0390-450C-90AE-F05708C22C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71DA09CA-C646-41B0-ADF3-0A6A67399F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3B6F7454-BADC-4586-AF67-D7E47E4C2B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453EA3BC-467E-4C36-B800-36E3E55660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C2D02019-83C3-4B19-881F-93BC24C850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119E2EB9-5816-4424-BB2C-05897CCC9D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2E393E77-2294-4FC6-B057-31FABC6CF7F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a:extLst>
            <a:ext uri="{FF2B5EF4-FFF2-40B4-BE49-F238E27FC236}">
              <a16:creationId xmlns:a16="http://schemas.microsoft.com/office/drawing/2014/main" id="{6C1A1572-CE00-44AD-B3C8-FB82400867A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4EE0497A-D677-46E5-BAEF-264D009D161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6FA162FA-D306-4756-9785-7BF6AB0EF6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5603656-92E2-4125-B525-3EFF98288C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C98CFD8E-9308-4005-8ED7-14F1931479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96EDB1C5-132C-47CB-917D-1E66E4628B1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F3AAD6F7-9D93-4E49-BACD-69D009D6D6E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83364D4E-0949-4A9F-AFC5-9B72E21C4F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C98D79C1-CB8B-4326-8359-F7FF37D547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C1D13F8A-B027-4FA0-83EA-14F2B54153A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a:extLst>
            <a:ext uri="{FF2B5EF4-FFF2-40B4-BE49-F238E27FC236}">
              <a16:creationId xmlns:a16="http://schemas.microsoft.com/office/drawing/2014/main" id="{ACD28474-8211-4C05-BDF0-59B59B5E219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5CD26218-63A2-469E-B53D-9E13D6D604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a:extLst>
            <a:ext uri="{FF2B5EF4-FFF2-40B4-BE49-F238E27FC236}">
              <a16:creationId xmlns:a16="http://schemas.microsoft.com/office/drawing/2014/main" id="{A80F3341-A381-4672-98A4-2029540D197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02F6E654-2015-42DB-AF09-BA360F93C5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23" name="直線コネクタ 322">
          <a:extLst>
            <a:ext uri="{FF2B5EF4-FFF2-40B4-BE49-F238E27FC236}">
              <a16:creationId xmlns:a16="http://schemas.microsoft.com/office/drawing/2014/main" id="{1C7E2A82-A6F0-492D-B5AD-0FDF90DDC8E7}"/>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24" name="【認定こども園・幼稚園・保育所】&#10;有形固定資産減価償却率最小値テキスト">
          <a:extLst>
            <a:ext uri="{FF2B5EF4-FFF2-40B4-BE49-F238E27FC236}">
              <a16:creationId xmlns:a16="http://schemas.microsoft.com/office/drawing/2014/main" id="{A6B1372D-4086-406C-A5BA-2DDCCA2FFE60}"/>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25" name="直線コネクタ 324">
          <a:extLst>
            <a:ext uri="{FF2B5EF4-FFF2-40B4-BE49-F238E27FC236}">
              <a16:creationId xmlns:a16="http://schemas.microsoft.com/office/drawing/2014/main" id="{4FA20886-3856-4780-A38A-C327E3BE213F}"/>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6" name="【認定こども園・幼稚園・保育所】&#10;有形固定資産減価償却率最大値テキスト">
          <a:extLst>
            <a:ext uri="{FF2B5EF4-FFF2-40B4-BE49-F238E27FC236}">
              <a16:creationId xmlns:a16="http://schemas.microsoft.com/office/drawing/2014/main" id="{4C2AA7D7-8771-42CD-BB5A-CE22C9E4C872}"/>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7" name="直線コネクタ 326">
          <a:extLst>
            <a:ext uri="{FF2B5EF4-FFF2-40B4-BE49-F238E27FC236}">
              <a16:creationId xmlns:a16="http://schemas.microsoft.com/office/drawing/2014/main" id="{212AD0AF-5FFE-40C8-B836-1C805AF9C6FE}"/>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ACE1FF06-EBAE-4079-ABDC-7996D0A6E25F}"/>
            </a:ext>
          </a:extLst>
        </xdr:cNvPr>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29" name="フローチャート: 判断 328">
          <a:extLst>
            <a:ext uri="{FF2B5EF4-FFF2-40B4-BE49-F238E27FC236}">
              <a16:creationId xmlns:a16="http://schemas.microsoft.com/office/drawing/2014/main" id="{D753E1B9-55E4-4E3F-9675-20BD20E2D3CA}"/>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30" name="フローチャート: 判断 329">
          <a:extLst>
            <a:ext uri="{FF2B5EF4-FFF2-40B4-BE49-F238E27FC236}">
              <a16:creationId xmlns:a16="http://schemas.microsoft.com/office/drawing/2014/main" id="{44AAC20B-2DF9-4B4F-B13A-35C5D25FBBC1}"/>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31" name="フローチャート: 判断 330">
          <a:extLst>
            <a:ext uri="{FF2B5EF4-FFF2-40B4-BE49-F238E27FC236}">
              <a16:creationId xmlns:a16="http://schemas.microsoft.com/office/drawing/2014/main" id="{CF7A512A-2CAF-4962-8D69-3F6FCF1F7835}"/>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E4E46BF-9812-4A7E-B412-B4E553393DD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68B07EB-28B7-46E5-889C-FCCDEAD2B5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BA2CE60-EFD6-413C-9439-D4C530B913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49E87401-D598-4E83-A4B8-D0C63ABF64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CE69FD5-915E-4EBC-95B7-54FE5B05EB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90714</xdr:rowOff>
    </xdr:from>
    <xdr:to>
      <xdr:col>81</xdr:col>
      <xdr:colOff>101600</xdr:colOff>
      <xdr:row>35</xdr:row>
      <xdr:rowOff>20864</xdr:rowOff>
    </xdr:to>
    <xdr:sp macro="" textlink="">
      <xdr:nvSpPr>
        <xdr:cNvPr id="337" name="楕円 336">
          <a:extLst>
            <a:ext uri="{FF2B5EF4-FFF2-40B4-BE49-F238E27FC236}">
              <a16:creationId xmlns:a16="http://schemas.microsoft.com/office/drawing/2014/main" id="{385AB59C-A91F-4B9F-BB07-FAB69DBA598B}"/>
            </a:ext>
          </a:extLst>
        </xdr:cNvPr>
        <xdr:cNvSpPr/>
      </xdr:nvSpPr>
      <xdr:spPr>
        <a:xfrm>
          <a:off x="1543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338" name="n_1aveValue【認定こども園・幼稚園・保育所】&#10;有形固定資産減価償却率">
          <a:extLst>
            <a:ext uri="{FF2B5EF4-FFF2-40B4-BE49-F238E27FC236}">
              <a16:creationId xmlns:a16="http://schemas.microsoft.com/office/drawing/2014/main" id="{A28A6099-258C-45C9-BE5F-709B3E862172}"/>
            </a:ext>
          </a:extLst>
        </xdr:cNvPr>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39" name="n_2aveValue【認定こども園・幼稚園・保育所】&#10;有形固定資産減価償却率">
          <a:extLst>
            <a:ext uri="{FF2B5EF4-FFF2-40B4-BE49-F238E27FC236}">
              <a16:creationId xmlns:a16="http://schemas.microsoft.com/office/drawing/2014/main" id="{DBF40A60-A57E-423A-9600-005FD0EF7D24}"/>
            </a:ext>
          </a:extLst>
        </xdr:cNvPr>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37391</xdr:rowOff>
    </xdr:from>
    <xdr:ext cx="405111" cy="259045"/>
    <xdr:sp macro="" textlink="">
      <xdr:nvSpPr>
        <xdr:cNvPr id="340" name="n_1mainValue【認定こども園・幼稚園・保育所】&#10;有形固定資産減価償却率">
          <a:extLst>
            <a:ext uri="{FF2B5EF4-FFF2-40B4-BE49-F238E27FC236}">
              <a16:creationId xmlns:a16="http://schemas.microsoft.com/office/drawing/2014/main" id="{4F49DAF1-56E2-4A88-9F3D-09FA70B88899}"/>
            </a:ext>
          </a:extLst>
        </xdr:cNvPr>
        <xdr:cNvSpPr txBox="1"/>
      </xdr:nvSpPr>
      <xdr:spPr>
        <a:xfrm>
          <a:off x="1526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91D3EA7C-3E78-40D2-8606-D4E3C7B8D6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D81EAE04-458E-4D6C-843A-4C7363E1F34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10E8022B-84F9-42B7-9BA8-2CCEDA8F38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E091C065-8B2D-4DCA-80E0-E3AE9137D5D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1F8EFA27-B516-4EF4-A3CA-BE77FBD85AE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B4AA7E80-873F-4B67-B3B3-279107CB5A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64FC3F37-C272-44F9-835A-0A6C8EC25E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51A8F591-E97F-4AEA-B4E5-8735E05A20A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a:extLst>
            <a:ext uri="{FF2B5EF4-FFF2-40B4-BE49-F238E27FC236}">
              <a16:creationId xmlns:a16="http://schemas.microsoft.com/office/drawing/2014/main" id="{32C5FA89-09B1-4C23-A34B-182CDB18AC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a:extLst>
            <a:ext uri="{FF2B5EF4-FFF2-40B4-BE49-F238E27FC236}">
              <a16:creationId xmlns:a16="http://schemas.microsoft.com/office/drawing/2014/main" id="{B28848CF-C0FD-46EF-ABD9-BDDD59ECA1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a:extLst>
            <a:ext uri="{FF2B5EF4-FFF2-40B4-BE49-F238E27FC236}">
              <a16:creationId xmlns:a16="http://schemas.microsoft.com/office/drawing/2014/main" id="{0B9FF31B-2AE7-4CBE-BF5B-C956016C6B6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a:extLst>
            <a:ext uri="{FF2B5EF4-FFF2-40B4-BE49-F238E27FC236}">
              <a16:creationId xmlns:a16="http://schemas.microsoft.com/office/drawing/2014/main" id="{B6AEF186-AADA-4154-AAE9-8604213AABB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a:extLst>
            <a:ext uri="{FF2B5EF4-FFF2-40B4-BE49-F238E27FC236}">
              <a16:creationId xmlns:a16="http://schemas.microsoft.com/office/drawing/2014/main" id="{12F68B3F-38CD-4C0D-A573-F8FCF34D1F5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a:extLst>
            <a:ext uri="{FF2B5EF4-FFF2-40B4-BE49-F238E27FC236}">
              <a16:creationId xmlns:a16="http://schemas.microsoft.com/office/drawing/2014/main" id="{B02D825C-3F4C-46B6-8720-0078DBF5AE1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a:extLst>
            <a:ext uri="{FF2B5EF4-FFF2-40B4-BE49-F238E27FC236}">
              <a16:creationId xmlns:a16="http://schemas.microsoft.com/office/drawing/2014/main" id="{8267C761-31E0-4F5F-8F72-10637E4A65E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a:extLst>
            <a:ext uri="{FF2B5EF4-FFF2-40B4-BE49-F238E27FC236}">
              <a16:creationId xmlns:a16="http://schemas.microsoft.com/office/drawing/2014/main" id="{12541879-7A6E-441C-B24F-BB7F5556E64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a:extLst>
            <a:ext uri="{FF2B5EF4-FFF2-40B4-BE49-F238E27FC236}">
              <a16:creationId xmlns:a16="http://schemas.microsoft.com/office/drawing/2014/main" id="{C3075D79-235C-4B90-BB5D-6C7891D6C7C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a:extLst>
            <a:ext uri="{FF2B5EF4-FFF2-40B4-BE49-F238E27FC236}">
              <a16:creationId xmlns:a16="http://schemas.microsoft.com/office/drawing/2014/main" id="{27ECC555-7E9D-4DC7-820F-29AA6170500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a:extLst>
            <a:ext uri="{FF2B5EF4-FFF2-40B4-BE49-F238E27FC236}">
              <a16:creationId xmlns:a16="http://schemas.microsoft.com/office/drawing/2014/main" id="{427C81A4-4BA6-4F0C-A84F-93B7110032F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a:extLst>
            <a:ext uri="{FF2B5EF4-FFF2-40B4-BE49-F238E27FC236}">
              <a16:creationId xmlns:a16="http://schemas.microsoft.com/office/drawing/2014/main" id="{0133BCD9-5D0C-4DCE-9FDD-F224CD2768E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B7767564-011B-4C8E-A2AC-292790B845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DABBA71C-C90A-4045-8897-C1646CB3E5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a:extLst>
            <a:ext uri="{FF2B5EF4-FFF2-40B4-BE49-F238E27FC236}">
              <a16:creationId xmlns:a16="http://schemas.microsoft.com/office/drawing/2014/main" id="{99F2252F-A79B-4B48-B2CA-91EA89813BF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64" name="直線コネクタ 363">
          <a:extLst>
            <a:ext uri="{FF2B5EF4-FFF2-40B4-BE49-F238E27FC236}">
              <a16:creationId xmlns:a16="http://schemas.microsoft.com/office/drawing/2014/main" id="{075EADA1-A7F2-442A-AF7C-34758660BC3D}"/>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65" name="【認定こども園・幼稚園・保育所】&#10;一人当たり面積最小値テキスト">
          <a:extLst>
            <a:ext uri="{FF2B5EF4-FFF2-40B4-BE49-F238E27FC236}">
              <a16:creationId xmlns:a16="http://schemas.microsoft.com/office/drawing/2014/main" id="{739D116E-276A-422F-9774-D427258B9AE3}"/>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66" name="直線コネクタ 365">
          <a:extLst>
            <a:ext uri="{FF2B5EF4-FFF2-40B4-BE49-F238E27FC236}">
              <a16:creationId xmlns:a16="http://schemas.microsoft.com/office/drawing/2014/main" id="{7DECF52F-3556-4627-8EE1-8F4DBBF7BF0A}"/>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67" name="【認定こども園・幼稚園・保育所】&#10;一人当たり面積最大値テキスト">
          <a:extLst>
            <a:ext uri="{FF2B5EF4-FFF2-40B4-BE49-F238E27FC236}">
              <a16:creationId xmlns:a16="http://schemas.microsoft.com/office/drawing/2014/main" id="{A90AB300-BB70-46C4-B152-E27E1F67B08C}"/>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68" name="直線コネクタ 367">
          <a:extLst>
            <a:ext uri="{FF2B5EF4-FFF2-40B4-BE49-F238E27FC236}">
              <a16:creationId xmlns:a16="http://schemas.microsoft.com/office/drawing/2014/main" id="{DF30E042-F36B-4B7D-A71B-2EB7A27DBE27}"/>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69" name="【認定こども園・幼稚園・保育所】&#10;一人当たり面積平均値テキスト">
          <a:extLst>
            <a:ext uri="{FF2B5EF4-FFF2-40B4-BE49-F238E27FC236}">
              <a16:creationId xmlns:a16="http://schemas.microsoft.com/office/drawing/2014/main" id="{8FA65696-3960-486A-A2E4-050D0562B27A}"/>
            </a:ext>
          </a:extLst>
        </xdr:cNvPr>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70" name="フローチャート: 判断 369">
          <a:extLst>
            <a:ext uri="{FF2B5EF4-FFF2-40B4-BE49-F238E27FC236}">
              <a16:creationId xmlns:a16="http://schemas.microsoft.com/office/drawing/2014/main" id="{94F0004A-F5A9-4034-A17A-51A677D655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71" name="フローチャート: 判断 370">
          <a:extLst>
            <a:ext uri="{FF2B5EF4-FFF2-40B4-BE49-F238E27FC236}">
              <a16:creationId xmlns:a16="http://schemas.microsoft.com/office/drawing/2014/main" id="{154EB2FF-4FF6-4107-B7DA-FE6792531E44}"/>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72" name="フローチャート: 判断 371">
          <a:extLst>
            <a:ext uri="{FF2B5EF4-FFF2-40B4-BE49-F238E27FC236}">
              <a16:creationId xmlns:a16="http://schemas.microsoft.com/office/drawing/2014/main" id="{5CDA4894-5789-4500-A324-4D58313D86A9}"/>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157ABDFC-9926-4B2D-9E00-3E19657579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6D5A9174-4515-414B-9818-900FD6EE30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DF66BBD6-0218-43C8-B2DA-CCCD84D92F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82A22351-E0B3-4ADF-AE91-E767A6BB31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10265385-0F8A-47DA-BBB2-1D075F1E78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53975</xdr:rowOff>
    </xdr:from>
    <xdr:to>
      <xdr:col>112</xdr:col>
      <xdr:colOff>38100</xdr:colOff>
      <xdr:row>41</xdr:row>
      <xdr:rowOff>155575</xdr:rowOff>
    </xdr:to>
    <xdr:sp macro="" textlink="">
      <xdr:nvSpPr>
        <xdr:cNvPr id="378" name="楕円 377">
          <a:extLst>
            <a:ext uri="{FF2B5EF4-FFF2-40B4-BE49-F238E27FC236}">
              <a16:creationId xmlns:a16="http://schemas.microsoft.com/office/drawing/2014/main" id="{0CED7EA4-1196-45E5-80C5-A24BFA5E56DE}"/>
            </a:ext>
          </a:extLst>
        </xdr:cNvPr>
        <xdr:cNvSpPr/>
      </xdr:nvSpPr>
      <xdr:spPr>
        <a:xfrm>
          <a:off x="21272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379" name="n_1aveValue【認定こども園・幼稚園・保育所】&#10;一人当たり面積">
          <a:extLst>
            <a:ext uri="{FF2B5EF4-FFF2-40B4-BE49-F238E27FC236}">
              <a16:creationId xmlns:a16="http://schemas.microsoft.com/office/drawing/2014/main" id="{28ED41C0-02DC-49D0-95A0-1BCF5B3376C4}"/>
            </a:ext>
          </a:extLst>
        </xdr:cNvPr>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80" name="n_2aveValue【認定こども園・幼稚園・保育所】&#10;一人当たり面積">
          <a:extLst>
            <a:ext uri="{FF2B5EF4-FFF2-40B4-BE49-F238E27FC236}">
              <a16:creationId xmlns:a16="http://schemas.microsoft.com/office/drawing/2014/main" id="{697E3376-4192-4E95-823D-BF26DA489C31}"/>
            </a:ext>
          </a:extLst>
        </xdr:cNvPr>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146702</xdr:rowOff>
    </xdr:from>
    <xdr:ext cx="469744" cy="259045"/>
    <xdr:sp macro="" textlink="">
      <xdr:nvSpPr>
        <xdr:cNvPr id="381" name="n_1mainValue【認定こども園・幼稚園・保育所】&#10;一人当たり面積">
          <a:extLst>
            <a:ext uri="{FF2B5EF4-FFF2-40B4-BE49-F238E27FC236}">
              <a16:creationId xmlns:a16="http://schemas.microsoft.com/office/drawing/2014/main" id="{7791245F-A002-499C-A7CB-31C3FB3174F7}"/>
            </a:ext>
          </a:extLst>
        </xdr:cNvPr>
        <xdr:cNvSpPr txBox="1"/>
      </xdr:nvSpPr>
      <xdr:spPr>
        <a:xfrm>
          <a:off x="210757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F3588B98-E043-4986-AF24-B1B7ABCFCA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E79BC0CD-B022-404D-AEEB-554248570E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2A975276-10D5-4990-BBCE-8376A58AAF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8AAC69E6-EC7C-4C1E-A15E-CDACB6C606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114A0C9E-D996-4400-A6DF-EA68E626F4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7E9D1FC5-6E2B-4CD8-A251-DDF528A13F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EA71D5F8-0844-4201-92ED-68839409973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16DC0B65-4D8A-4BD3-B44E-D2296CF7A7A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a:extLst>
            <a:ext uri="{FF2B5EF4-FFF2-40B4-BE49-F238E27FC236}">
              <a16:creationId xmlns:a16="http://schemas.microsoft.com/office/drawing/2014/main" id="{6305F538-77C2-4B59-A70F-E46A62DFC2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a:extLst>
            <a:ext uri="{FF2B5EF4-FFF2-40B4-BE49-F238E27FC236}">
              <a16:creationId xmlns:a16="http://schemas.microsoft.com/office/drawing/2014/main" id="{3E032F50-D203-4C6F-8A47-2DE0227835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a:extLst>
            <a:ext uri="{FF2B5EF4-FFF2-40B4-BE49-F238E27FC236}">
              <a16:creationId xmlns:a16="http://schemas.microsoft.com/office/drawing/2014/main" id="{376AD480-6FA6-41E2-B6C4-FE090B04FC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a:extLst>
            <a:ext uri="{FF2B5EF4-FFF2-40B4-BE49-F238E27FC236}">
              <a16:creationId xmlns:a16="http://schemas.microsoft.com/office/drawing/2014/main" id="{30CCBFE4-3456-4A93-AB36-83D0FA87448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a:extLst>
            <a:ext uri="{FF2B5EF4-FFF2-40B4-BE49-F238E27FC236}">
              <a16:creationId xmlns:a16="http://schemas.microsoft.com/office/drawing/2014/main" id="{2BFF1A46-4807-4A7D-A96A-BD2834CDF8A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a:extLst>
            <a:ext uri="{FF2B5EF4-FFF2-40B4-BE49-F238E27FC236}">
              <a16:creationId xmlns:a16="http://schemas.microsoft.com/office/drawing/2014/main" id="{CDF90FB0-1C8A-4834-8D26-06230697AA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a:extLst>
            <a:ext uri="{FF2B5EF4-FFF2-40B4-BE49-F238E27FC236}">
              <a16:creationId xmlns:a16="http://schemas.microsoft.com/office/drawing/2014/main" id="{87D0D142-608C-4DC1-AEB8-BCEDB00AFBA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a:extLst>
            <a:ext uri="{FF2B5EF4-FFF2-40B4-BE49-F238E27FC236}">
              <a16:creationId xmlns:a16="http://schemas.microsoft.com/office/drawing/2014/main" id="{14F4A23A-352B-4CCA-8603-AD9654541F5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a:extLst>
            <a:ext uri="{FF2B5EF4-FFF2-40B4-BE49-F238E27FC236}">
              <a16:creationId xmlns:a16="http://schemas.microsoft.com/office/drawing/2014/main" id="{AB6E6387-48F0-4719-AAD7-D752C53A897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a:extLst>
            <a:ext uri="{FF2B5EF4-FFF2-40B4-BE49-F238E27FC236}">
              <a16:creationId xmlns:a16="http://schemas.microsoft.com/office/drawing/2014/main" id="{4D8F94C7-4352-4619-9B3E-C7034A9354E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a:extLst>
            <a:ext uri="{FF2B5EF4-FFF2-40B4-BE49-F238E27FC236}">
              <a16:creationId xmlns:a16="http://schemas.microsoft.com/office/drawing/2014/main" id="{10DF5838-7BDC-41B1-AA72-3E682D369C6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a:extLst>
            <a:ext uri="{FF2B5EF4-FFF2-40B4-BE49-F238E27FC236}">
              <a16:creationId xmlns:a16="http://schemas.microsoft.com/office/drawing/2014/main" id="{32CB014D-11D6-4A9D-BAF4-E365483F343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a:extLst>
            <a:ext uri="{FF2B5EF4-FFF2-40B4-BE49-F238E27FC236}">
              <a16:creationId xmlns:a16="http://schemas.microsoft.com/office/drawing/2014/main" id="{41775FF3-0C49-4060-83D4-23E2B2473A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a:extLst>
            <a:ext uri="{FF2B5EF4-FFF2-40B4-BE49-F238E27FC236}">
              <a16:creationId xmlns:a16="http://schemas.microsoft.com/office/drawing/2014/main" id="{7B4665C9-EE72-4B09-87E7-CB68E4C9F434}"/>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EDE12B25-1654-4BE5-BCA9-3FCA93B207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a:extLst>
            <a:ext uri="{FF2B5EF4-FFF2-40B4-BE49-F238E27FC236}">
              <a16:creationId xmlns:a16="http://schemas.microsoft.com/office/drawing/2014/main" id="{C4132146-A2D4-4486-B37D-4A826118E09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a:extLst>
            <a:ext uri="{FF2B5EF4-FFF2-40B4-BE49-F238E27FC236}">
              <a16:creationId xmlns:a16="http://schemas.microsoft.com/office/drawing/2014/main" id="{598A5F7D-089D-4F11-BBD4-584C4123D3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07" name="直線コネクタ 406">
          <a:extLst>
            <a:ext uri="{FF2B5EF4-FFF2-40B4-BE49-F238E27FC236}">
              <a16:creationId xmlns:a16="http://schemas.microsoft.com/office/drawing/2014/main" id="{F1F80432-A060-49D2-A08E-A6051D09A847}"/>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08" name="【学校施設】&#10;有形固定資産減価償却率最小値テキスト">
          <a:extLst>
            <a:ext uri="{FF2B5EF4-FFF2-40B4-BE49-F238E27FC236}">
              <a16:creationId xmlns:a16="http://schemas.microsoft.com/office/drawing/2014/main" id="{53119B5F-63D3-42A9-A789-0E95918498E5}"/>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09" name="直線コネクタ 408">
          <a:extLst>
            <a:ext uri="{FF2B5EF4-FFF2-40B4-BE49-F238E27FC236}">
              <a16:creationId xmlns:a16="http://schemas.microsoft.com/office/drawing/2014/main" id="{3666A0CC-8EB0-448B-8542-E4638A8FAE27}"/>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0" name="【学校施設】&#10;有形固定資産減価償却率最大値テキスト">
          <a:extLst>
            <a:ext uri="{FF2B5EF4-FFF2-40B4-BE49-F238E27FC236}">
              <a16:creationId xmlns:a16="http://schemas.microsoft.com/office/drawing/2014/main" id="{26FC1329-BCD4-46E0-8254-3D0BF5E41F36}"/>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11" name="直線コネクタ 410">
          <a:extLst>
            <a:ext uri="{FF2B5EF4-FFF2-40B4-BE49-F238E27FC236}">
              <a16:creationId xmlns:a16="http://schemas.microsoft.com/office/drawing/2014/main" id="{760C212B-0BE5-4E9B-A5A9-81BE0A8B0267}"/>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12" name="【学校施設】&#10;有形固定資産減価償却率平均値テキスト">
          <a:extLst>
            <a:ext uri="{FF2B5EF4-FFF2-40B4-BE49-F238E27FC236}">
              <a16:creationId xmlns:a16="http://schemas.microsoft.com/office/drawing/2014/main" id="{5EFB96DE-91CE-49F9-81FD-CAEC0F0F6596}"/>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13" name="フローチャート: 判断 412">
          <a:extLst>
            <a:ext uri="{FF2B5EF4-FFF2-40B4-BE49-F238E27FC236}">
              <a16:creationId xmlns:a16="http://schemas.microsoft.com/office/drawing/2014/main" id="{CA1C5C07-4EDC-428D-8959-EBC34A5125C8}"/>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14" name="フローチャート: 判断 413">
          <a:extLst>
            <a:ext uri="{FF2B5EF4-FFF2-40B4-BE49-F238E27FC236}">
              <a16:creationId xmlns:a16="http://schemas.microsoft.com/office/drawing/2014/main" id="{B9E24F35-7831-47E4-A544-56ED0500A1D4}"/>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5" name="フローチャート: 判断 414">
          <a:extLst>
            <a:ext uri="{FF2B5EF4-FFF2-40B4-BE49-F238E27FC236}">
              <a16:creationId xmlns:a16="http://schemas.microsoft.com/office/drawing/2014/main" id="{08A0D7DC-D84E-41FC-B866-FAD309854A9B}"/>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1EDD2576-67ED-4B6E-80A5-B05AD4DA2F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CB895B85-1757-465D-AF52-A075C6FAA6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6998F622-66AF-4B77-BBE4-71646306A0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E883D539-7FD3-4AB9-9DD0-30BE26A62F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462E87C4-BCBB-4D93-BC42-2E2E68E926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61867</xdr:rowOff>
    </xdr:from>
    <xdr:to>
      <xdr:col>81</xdr:col>
      <xdr:colOff>101600</xdr:colOff>
      <xdr:row>60</xdr:row>
      <xdr:rowOff>163467</xdr:rowOff>
    </xdr:to>
    <xdr:sp macro="" textlink="">
      <xdr:nvSpPr>
        <xdr:cNvPr id="421" name="楕円 420">
          <a:extLst>
            <a:ext uri="{FF2B5EF4-FFF2-40B4-BE49-F238E27FC236}">
              <a16:creationId xmlns:a16="http://schemas.microsoft.com/office/drawing/2014/main" id="{0F5995EF-A66D-47F9-9C48-6B507B08B237}"/>
            </a:ext>
          </a:extLst>
        </xdr:cNvPr>
        <xdr:cNvSpPr/>
      </xdr:nvSpPr>
      <xdr:spPr>
        <a:xfrm>
          <a:off x="15430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126110</xdr:rowOff>
    </xdr:from>
    <xdr:ext cx="405111" cy="259045"/>
    <xdr:sp macro="" textlink="">
      <xdr:nvSpPr>
        <xdr:cNvPr id="422" name="n_1aveValue【学校施設】&#10;有形固定資産減価償却率">
          <a:extLst>
            <a:ext uri="{FF2B5EF4-FFF2-40B4-BE49-F238E27FC236}">
              <a16:creationId xmlns:a16="http://schemas.microsoft.com/office/drawing/2014/main" id="{82A8DF3C-9057-4A26-B7BE-29B2AFDBF373}"/>
            </a:ext>
          </a:extLst>
        </xdr:cNvPr>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3" name="n_2aveValue【学校施設】&#10;有形固定資産減価償却率">
          <a:extLst>
            <a:ext uri="{FF2B5EF4-FFF2-40B4-BE49-F238E27FC236}">
              <a16:creationId xmlns:a16="http://schemas.microsoft.com/office/drawing/2014/main" id="{7FCC3910-59F9-403F-9DD0-A762ED29E50A}"/>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154594</xdr:rowOff>
    </xdr:from>
    <xdr:ext cx="405111" cy="259045"/>
    <xdr:sp macro="" textlink="">
      <xdr:nvSpPr>
        <xdr:cNvPr id="424" name="n_1mainValue【学校施設】&#10;有形固定資産減価償却率">
          <a:extLst>
            <a:ext uri="{FF2B5EF4-FFF2-40B4-BE49-F238E27FC236}">
              <a16:creationId xmlns:a16="http://schemas.microsoft.com/office/drawing/2014/main" id="{E4818ED6-086E-4D4A-ADAA-D37A7250A842}"/>
            </a:ext>
          </a:extLst>
        </xdr:cNvPr>
        <xdr:cNvSpPr txBox="1"/>
      </xdr:nvSpPr>
      <xdr:spPr>
        <a:xfrm>
          <a:off x="152660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a16="http://schemas.microsoft.com/office/drawing/2014/main" id="{A35C13B0-D15E-43EC-A9C6-A56DCFBA2F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a16="http://schemas.microsoft.com/office/drawing/2014/main" id="{5B247194-4E38-4D28-80F0-C715C048E1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a16="http://schemas.microsoft.com/office/drawing/2014/main" id="{2A378145-7E18-4401-8581-2DECC08678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a16="http://schemas.microsoft.com/office/drawing/2014/main" id="{E9A3FEBB-9A45-48BE-901C-C83361BA20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a16="http://schemas.microsoft.com/office/drawing/2014/main" id="{679C8B12-A141-4CDC-8587-D94C327718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a16="http://schemas.microsoft.com/office/drawing/2014/main" id="{CFDE8AC3-49DC-44C7-99F6-C4938E9321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a16="http://schemas.microsoft.com/office/drawing/2014/main" id="{964466EC-4775-4BEF-96BD-6753098C4D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a16="http://schemas.microsoft.com/office/drawing/2014/main" id="{74F800D5-1A28-4E17-A5F6-963F371B72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a16="http://schemas.microsoft.com/office/drawing/2014/main" id="{B6A94BBC-65D5-4D58-8345-2F702445A88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a16="http://schemas.microsoft.com/office/drawing/2014/main" id="{7BD253DE-DFB7-4ADA-9CB8-BBD2EEA65A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a:extLst>
            <a:ext uri="{FF2B5EF4-FFF2-40B4-BE49-F238E27FC236}">
              <a16:creationId xmlns:a16="http://schemas.microsoft.com/office/drawing/2014/main" id="{08F9F877-128F-4414-88E9-E109C17DDDF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6" name="直線コネクタ 435">
          <a:extLst>
            <a:ext uri="{FF2B5EF4-FFF2-40B4-BE49-F238E27FC236}">
              <a16:creationId xmlns:a16="http://schemas.microsoft.com/office/drawing/2014/main" id="{D5DA802E-5F02-4189-A2A6-3CCF25DA907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a:extLst>
            <a:ext uri="{FF2B5EF4-FFF2-40B4-BE49-F238E27FC236}">
              <a16:creationId xmlns:a16="http://schemas.microsoft.com/office/drawing/2014/main" id="{CDAE80DE-9AD0-48CB-A8F4-B356512C4B0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a:extLst>
            <a:ext uri="{FF2B5EF4-FFF2-40B4-BE49-F238E27FC236}">
              <a16:creationId xmlns:a16="http://schemas.microsoft.com/office/drawing/2014/main" id="{3F477B92-6B85-4CA9-B700-C17F6F589D1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a:extLst>
            <a:ext uri="{FF2B5EF4-FFF2-40B4-BE49-F238E27FC236}">
              <a16:creationId xmlns:a16="http://schemas.microsoft.com/office/drawing/2014/main" id="{A0E9AC60-662D-4298-A2CB-0864931FA49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a:extLst>
            <a:ext uri="{FF2B5EF4-FFF2-40B4-BE49-F238E27FC236}">
              <a16:creationId xmlns:a16="http://schemas.microsoft.com/office/drawing/2014/main" id="{DFEB71C4-985C-48FE-BF9D-B4795418C75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a:extLst>
            <a:ext uri="{FF2B5EF4-FFF2-40B4-BE49-F238E27FC236}">
              <a16:creationId xmlns:a16="http://schemas.microsoft.com/office/drawing/2014/main" id="{5B7BAB3A-E366-415C-9073-43D5F8B3958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a:extLst>
            <a:ext uri="{FF2B5EF4-FFF2-40B4-BE49-F238E27FC236}">
              <a16:creationId xmlns:a16="http://schemas.microsoft.com/office/drawing/2014/main" id="{18348946-0F08-489F-9F1A-D1D9EF85BC3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a:extLst>
            <a:ext uri="{FF2B5EF4-FFF2-40B4-BE49-F238E27FC236}">
              <a16:creationId xmlns:a16="http://schemas.microsoft.com/office/drawing/2014/main" id="{EFD44ACA-57F7-4FE4-9FA7-F3F2EA348C1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a:extLst>
            <a:ext uri="{FF2B5EF4-FFF2-40B4-BE49-F238E27FC236}">
              <a16:creationId xmlns:a16="http://schemas.microsoft.com/office/drawing/2014/main" id="{572685FC-987D-4149-9A1B-D998E12125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5" name="テキスト ボックス 444">
          <a:extLst>
            <a:ext uri="{FF2B5EF4-FFF2-40B4-BE49-F238E27FC236}">
              <a16:creationId xmlns:a16="http://schemas.microsoft.com/office/drawing/2014/main" id="{5D5D1EC5-BF9F-4AE9-8BCE-F609FD07354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a:extLst>
            <a:ext uri="{FF2B5EF4-FFF2-40B4-BE49-F238E27FC236}">
              <a16:creationId xmlns:a16="http://schemas.microsoft.com/office/drawing/2014/main" id="{28C210D9-53DB-4678-9391-9F9652ED3A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47" name="直線コネクタ 446">
          <a:extLst>
            <a:ext uri="{FF2B5EF4-FFF2-40B4-BE49-F238E27FC236}">
              <a16:creationId xmlns:a16="http://schemas.microsoft.com/office/drawing/2014/main" id="{25DF8E6F-B1FD-4637-942A-AA25B0E0BAA3}"/>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48" name="【学校施設】&#10;一人当たり面積最小値テキスト">
          <a:extLst>
            <a:ext uri="{FF2B5EF4-FFF2-40B4-BE49-F238E27FC236}">
              <a16:creationId xmlns:a16="http://schemas.microsoft.com/office/drawing/2014/main" id="{CDE247C1-9DB1-4820-AF52-7EC0BC76F8E5}"/>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49" name="直線コネクタ 448">
          <a:extLst>
            <a:ext uri="{FF2B5EF4-FFF2-40B4-BE49-F238E27FC236}">
              <a16:creationId xmlns:a16="http://schemas.microsoft.com/office/drawing/2014/main" id="{8DF1FF54-5C1A-4BA9-A609-CBB56A9AE984}"/>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50" name="【学校施設】&#10;一人当たり面積最大値テキスト">
          <a:extLst>
            <a:ext uri="{FF2B5EF4-FFF2-40B4-BE49-F238E27FC236}">
              <a16:creationId xmlns:a16="http://schemas.microsoft.com/office/drawing/2014/main" id="{19B74889-7D1E-4515-A56F-C40D72ACCF1A}"/>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51" name="直線コネクタ 450">
          <a:extLst>
            <a:ext uri="{FF2B5EF4-FFF2-40B4-BE49-F238E27FC236}">
              <a16:creationId xmlns:a16="http://schemas.microsoft.com/office/drawing/2014/main" id="{2BE0CE23-61B2-4538-87DD-0BD9C526828A}"/>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52" name="【学校施設】&#10;一人当たり面積平均値テキスト">
          <a:extLst>
            <a:ext uri="{FF2B5EF4-FFF2-40B4-BE49-F238E27FC236}">
              <a16:creationId xmlns:a16="http://schemas.microsoft.com/office/drawing/2014/main" id="{BB0C15A6-C264-4A59-9BF8-A3518F47562C}"/>
            </a:ext>
          </a:extLst>
        </xdr:cNvPr>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53" name="フローチャート: 判断 452">
          <a:extLst>
            <a:ext uri="{FF2B5EF4-FFF2-40B4-BE49-F238E27FC236}">
              <a16:creationId xmlns:a16="http://schemas.microsoft.com/office/drawing/2014/main" id="{AEA08DC1-1636-419C-9868-2F84F84F223B}"/>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54" name="フローチャート: 判断 453">
          <a:extLst>
            <a:ext uri="{FF2B5EF4-FFF2-40B4-BE49-F238E27FC236}">
              <a16:creationId xmlns:a16="http://schemas.microsoft.com/office/drawing/2014/main" id="{A42E0D2A-E4B1-469C-AE5D-759B321DA4E4}"/>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55" name="フローチャート: 判断 454">
          <a:extLst>
            <a:ext uri="{FF2B5EF4-FFF2-40B4-BE49-F238E27FC236}">
              <a16:creationId xmlns:a16="http://schemas.microsoft.com/office/drawing/2014/main" id="{ABEC7F53-FE4E-4153-914B-6E228DA994A6}"/>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71ADD52-53E3-45D3-BFFA-BA9630BCCB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EE11D614-69FD-4CAA-8297-D5D22BC5D8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B6AED1B7-999C-4F99-A9D6-8AFF3EA795A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404C855B-0596-401B-A8A9-A8DD569151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81D188A6-684E-4893-ABE4-0AB5C8A8C8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22581</xdr:rowOff>
    </xdr:from>
    <xdr:to>
      <xdr:col>112</xdr:col>
      <xdr:colOff>38100</xdr:colOff>
      <xdr:row>64</xdr:row>
      <xdr:rowOff>124181</xdr:rowOff>
    </xdr:to>
    <xdr:sp macro="" textlink="">
      <xdr:nvSpPr>
        <xdr:cNvPr id="461" name="楕円 460">
          <a:extLst>
            <a:ext uri="{FF2B5EF4-FFF2-40B4-BE49-F238E27FC236}">
              <a16:creationId xmlns:a16="http://schemas.microsoft.com/office/drawing/2014/main" id="{3354882C-9B4A-413D-9C06-E21DBB98DF91}"/>
            </a:ext>
          </a:extLst>
        </xdr:cNvPr>
        <xdr:cNvSpPr/>
      </xdr:nvSpPr>
      <xdr:spPr>
        <a:xfrm>
          <a:off x="21272500" y="109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166768</xdr:rowOff>
    </xdr:from>
    <xdr:ext cx="469744" cy="259045"/>
    <xdr:sp macro="" textlink="">
      <xdr:nvSpPr>
        <xdr:cNvPr id="462" name="n_1aveValue【学校施設】&#10;一人当たり面積">
          <a:extLst>
            <a:ext uri="{FF2B5EF4-FFF2-40B4-BE49-F238E27FC236}">
              <a16:creationId xmlns:a16="http://schemas.microsoft.com/office/drawing/2014/main" id="{FF83FC2F-57EC-4ABA-A028-F546A1FDFC69}"/>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63" name="n_2aveValue【学校施設】&#10;一人当たり面積">
          <a:extLst>
            <a:ext uri="{FF2B5EF4-FFF2-40B4-BE49-F238E27FC236}">
              <a16:creationId xmlns:a16="http://schemas.microsoft.com/office/drawing/2014/main" id="{3D13A562-E98D-4BDD-8B5B-338FC871B293}"/>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115308</xdr:rowOff>
    </xdr:from>
    <xdr:ext cx="469744" cy="259045"/>
    <xdr:sp macro="" textlink="">
      <xdr:nvSpPr>
        <xdr:cNvPr id="464" name="n_1mainValue【学校施設】&#10;一人当たり面積">
          <a:extLst>
            <a:ext uri="{FF2B5EF4-FFF2-40B4-BE49-F238E27FC236}">
              <a16:creationId xmlns:a16="http://schemas.microsoft.com/office/drawing/2014/main" id="{5937DC3B-8F88-41CF-B128-0A8D90A6758A}"/>
            </a:ext>
          </a:extLst>
        </xdr:cNvPr>
        <xdr:cNvSpPr txBox="1"/>
      </xdr:nvSpPr>
      <xdr:spPr>
        <a:xfrm>
          <a:off x="21075727" y="1108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a:extLst>
            <a:ext uri="{FF2B5EF4-FFF2-40B4-BE49-F238E27FC236}">
              <a16:creationId xmlns:a16="http://schemas.microsoft.com/office/drawing/2014/main" id="{248BE37F-4357-4B5A-BF3E-533B79D63D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a:extLst>
            <a:ext uri="{FF2B5EF4-FFF2-40B4-BE49-F238E27FC236}">
              <a16:creationId xmlns:a16="http://schemas.microsoft.com/office/drawing/2014/main" id="{6162CAB6-8981-4C64-A7AD-DC71CFC7AF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a:extLst>
            <a:ext uri="{FF2B5EF4-FFF2-40B4-BE49-F238E27FC236}">
              <a16:creationId xmlns:a16="http://schemas.microsoft.com/office/drawing/2014/main" id="{DD2528C8-F326-4C62-8A2C-375DFC3002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a:extLst>
            <a:ext uri="{FF2B5EF4-FFF2-40B4-BE49-F238E27FC236}">
              <a16:creationId xmlns:a16="http://schemas.microsoft.com/office/drawing/2014/main" id="{3C8120EB-2A06-46CC-BBF0-B0707090A6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a:extLst>
            <a:ext uri="{FF2B5EF4-FFF2-40B4-BE49-F238E27FC236}">
              <a16:creationId xmlns:a16="http://schemas.microsoft.com/office/drawing/2014/main" id="{86EB16C9-D8F4-40EB-8471-F1F75A5D3C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a:extLst>
            <a:ext uri="{FF2B5EF4-FFF2-40B4-BE49-F238E27FC236}">
              <a16:creationId xmlns:a16="http://schemas.microsoft.com/office/drawing/2014/main" id="{1E51E935-8938-4E55-9B08-56D0F14D98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a:extLst>
            <a:ext uri="{FF2B5EF4-FFF2-40B4-BE49-F238E27FC236}">
              <a16:creationId xmlns:a16="http://schemas.microsoft.com/office/drawing/2014/main" id="{923A7846-24E0-4842-98D1-4A8C7AC825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a:extLst>
            <a:ext uri="{FF2B5EF4-FFF2-40B4-BE49-F238E27FC236}">
              <a16:creationId xmlns:a16="http://schemas.microsoft.com/office/drawing/2014/main" id="{A4BAD9A2-2BD5-4636-8515-B197CCC8055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a:extLst>
            <a:ext uri="{FF2B5EF4-FFF2-40B4-BE49-F238E27FC236}">
              <a16:creationId xmlns:a16="http://schemas.microsoft.com/office/drawing/2014/main" id="{D38741B5-7F43-46AA-8DBF-DA4C2A7E72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a:extLst>
            <a:ext uri="{FF2B5EF4-FFF2-40B4-BE49-F238E27FC236}">
              <a16:creationId xmlns:a16="http://schemas.microsoft.com/office/drawing/2014/main" id="{74B94779-2C25-440E-AD51-F7FA4D9E04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a:extLst>
            <a:ext uri="{FF2B5EF4-FFF2-40B4-BE49-F238E27FC236}">
              <a16:creationId xmlns:a16="http://schemas.microsoft.com/office/drawing/2014/main" id="{CF2CE98D-1268-4557-9D76-3F036C5E08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a:extLst>
            <a:ext uri="{FF2B5EF4-FFF2-40B4-BE49-F238E27FC236}">
              <a16:creationId xmlns:a16="http://schemas.microsoft.com/office/drawing/2014/main" id="{C6FF3948-5C49-439F-BCA5-27C9098BD9F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a:extLst>
            <a:ext uri="{FF2B5EF4-FFF2-40B4-BE49-F238E27FC236}">
              <a16:creationId xmlns:a16="http://schemas.microsoft.com/office/drawing/2014/main" id="{5E322E72-1F79-42B5-A006-AAA30CABF1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a:extLst>
            <a:ext uri="{FF2B5EF4-FFF2-40B4-BE49-F238E27FC236}">
              <a16:creationId xmlns:a16="http://schemas.microsoft.com/office/drawing/2014/main" id="{AF5BD3CE-E893-4FFE-B129-B876DA43FC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a:extLst>
            <a:ext uri="{FF2B5EF4-FFF2-40B4-BE49-F238E27FC236}">
              <a16:creationId xmlns:a16="http://schemas.microsoft.com/office/drawing/2014/main" id="{8C248AD3-04E8-49A9-AF41-0F801B4183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a:extLst>
            <a:ext uri="{FF2B5EF4-FFF2-40B4-BE49-F238E27FC236}">
              <a16:creationId xmlns:a16="http://schemas.microsoft.com/office/drawing/2014/main" id="{B6925591-0B4D-4851-B7D3-4B2AE89B134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a:extLst>
            <a:ext uri="{FF2B5EF4-FFF2-40B4-BE49-F238E27FC236}">
              <a16:creationId xmlns:a16="http://schemas.microsoft.com/office/drawing/2014/main" id="{A0959C92-ED5B-44E3-B67C-1F7CD675908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a:extLst>
            <a:ext uri="{FF2B5EF4-FFF2-40B4-BE49-F238E27FC236}">
              <a16:creationId xmlns:a16="http://schemas.microsoft.com/office/drawing/2014/main" id="{6D9042ED-F877-4599-9905-8CAEDB5EDF7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a:extLst>
            <a:ext uri="{FF2B5EF4-FFF2-40B4-BE49-F238E27FC236}">
              <a16:creationId xmlns:a16="http://schemas.microsoft.com/office/drawing/2014/main" id="{3C08201D-D73C-4F40-8470-2D25B300AC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a:extLst>
            <a:ext uri="{FF2B5EF4-FFF2-40B4-BE49-F238E27FC236}">
              <a16:creationId xmlns:a16="http://schemas.microsoft.com/office/drawing/2014/main" id="{3C038098-6D65-4591-81AB-F8A2AD1E49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a:extLst>
            <a:ext uri="{FF2B5EF4-FFF2-40B4-BE49-F238E27FC236}">
              <a16:creationId xmlns:a16="http://schemas.microsoft.com/office/drawing/2014/main" id="{C0DC2571-2829-4F0F-B38A-2DC9F47F42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a:extLst>
            <a:ext uri="{FF2B5EF4-FFF2-40B4-BE49-F238E27FC236}">
              <a16:creationId xmlns:a16="http://schemas.microsoft.com/office/drawing/2014/main" id="{DA2BD738-96EB-45EB-877A-551729C578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a:extLst>
            <a:ext uri="{FF2B5EF4-FFF2-40B4-BE49-F238E27FC236}">
              <a16:creationId xmlns:a16="http://schemas.microsoft.com/office/drawing/2014/main" id="{AF47017B-7DBB-4E3E-BB26-C6BBFFC1B7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a:extLst>
            <a:ext uri="{FF2B5EF4-FFF2-40B4-BE49-F238E27FC236}">
              <a16:creationId xmlns:a16="http://schemas.microsoft.com/office/drawing/2014/main" id="{8F795442-0006-4E59-9658-FA0E4A89DB5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89" name="正方形/長方形 488">
          <a:extLst>
            <a:ext uri="{FF2B5EF4-FFF2-40B4-BE49-F238E27FC236}">
              <a16:creationId xmlns:a16="http://schemas.microsoft.com/office/drawing/2014/main" id="{EC636014-7BF4-47FB-BDD2-C59018FCA4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0" name="正方形/長方形 489">
          <a:extLst>
            <a:ext uri="{FF2B5EF4-FFF2-40B4-BE49-F238E27FC236}">
              <a16:creationId xmlns:a16="http://schemas.microsoft.com/office/drawing/2014/main" id="{68353AC6-239E-41F1-A67B-00D5F865C9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1" name="正方形/長方形 490">
          <a:extLst>
            <a:ext uri="{FF2B5EF4-FFF2-40B4-BE49-F238E27FC236}">
              <a16:creationId xmlns:a16="http://schemas.microsoft.com/office/drawing/2014/main" id="{625EAEBB-3E39-4E1A-91B4-94B9AD2BFE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2" name="正方形/長方形 491">
          <a:extLst>
            <a:ext uri="{FF2B5EF4-FFF2-40B4-BE49-F238E27FC236}">
              <a16:creationId xmlns:a16="http://schemas.microsoft.com/office/drawing/2014/main" id="{46AA687C-64A9-4ADA-96DB-7A63A5829A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3" name="正方形/長方形 492">
          <a:extLst>
            <a:ext uri="{FF2B5EF4-FFF2-40B4-BE49-F238E27FC236}">
              <a16:creationId xmlns:a16="http://schemas.microsoft.com/office/drawing/2014/main" id="{B9060029-6820-4E57-9737-0405BA2ECB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4" name="正方形/長方形 493">
          <a:extLst>
            <a:ext uri="{FF2B5EF4-FFF2-40B4-BE49-F238E27FC236}">
              <a16:creationId xmlns:a16="http://schemas.microsoft.com/office/drawing/2014/main" id="{20E98A53-2EBE-4521-B7D0-476FF54F85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5" name="正方形/長方形 494">
          <a:extLst>
            <a:ext uri="{FF2B5EF4-FFF2-40B4-BE49-F238E27FC236}">
              <a16:creationId xmlns:a16="http://schemas.microsoft.com/office/drawing/2014/main" id="{0DD38CB3-2339-4975-8C1A-90635F1FE1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6" name="正方形/長方形 495">
          <a:extLst>
            <a:ext uri="{FF2B5EF4-FFF2-40B4-BE49-F238E27FC236}">
              <a16:creationId xmlns:a16="http://schemas.microsoft.com/office/drawing/2014/main" id="{4ADE5A60-CB1C-494B-A374-3BC4E0537BC2}"/>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7" name="正方形/長方形 496">
          <a:extLst>
            <a:ext uri="{FF2B5EF4-FFF2-40B4-BE49-F238E27FC236}">
              <a16:creationId xmlns:a16="http://schemas.microsoft.com/office/drawing/2014/main" id="{DD4ED77C-E6E6-410C-8066-AEE18BBC05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8" name="正方形/長方形 497">
          <a:extLst>
            <a:ext uri="{FF2B5EF4-FFF2-40B4-BE49-F238E27FC236}">
              <a16:creationId xmlns:a16="http://schemas.microsoft.com/office/drawing/2014/main" id="{006BE11F-D07B-4395-9F5F-6FBC361BE2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9" name="テキスト ボックス 498">
          <a:extLst>
            <a:ext uri="{FF2B5EF4-FFF2-40B4-BE49-F238E27FC236}">
              <a16:creationId xmlns:a16="http://schemas.microsoft.com/office/drawing/2014/main" id="{6BFAAA97-9E9B-45D6-984F-67B26D1339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有形固定資産減価償却率について、全国平均値より高いものが、道路、公営住宅、保育所、庁舎で全国平均より低いものが橋梁、学校施設、体育館・プール、保健センター、消防施設である。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減価償却が進んでいる施設について、優先的に個別施設計画や売却など資産の管理を適切に進めていく。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E963FE-6BE9-4C7B-9AB0-F37DD4B20C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6F0F16-A7DD-4347-8E0C-9009EDF2B1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1BF815-5071-4D5C-9CAF-34FC10EC5A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0DAC44-8F51-47B5-A41A-BF918B90A1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88318B-8454-49D7-AB08-EF4146A618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DA0CFF-14AC-4F56-AC0A-466912CF07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F4C4A9-194E-4C2B-AF2B-2070DC2AA9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64C2D2-3CC2-4260-94C2-9C949C2827F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D392D3-6DCB-4F1C-846B-DF6676B711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62026C-189F-49E6-9A20-D6DCFD2AE5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7,687
7,643
81.36
5,572,830
5,470,450
102,297
3,169,565
6,029,212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A508AD-2BE9-4BF8-9BEB-69FAE0D331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6B0A45-9733-437E-B98C-3AC9FB2F49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4C7C3D-4800-4E03-B0B1-237560D1AC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10C00D-E9CB-4E92-8969-6306260B8E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81864F-E8C6-4455-97A2-DDC9ECA589C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372F111-B6C6-4C28-8918-8F5B943ED2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12910F-7E08-472F-9F6B-DFD9078AF4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28302B-B4ED-445E-ACF5-D6BB921DD4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97F453-19FD-4E59-8B8B-EB560A94D5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224A65-573C-4417-A8D3-3F6BC98B47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1A98DF-8D22-4B08-8640-C1B0A4496E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482CAC-499D-40D1-8DAE-614E1E1BE7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4C4711-784A-4EB6-84E0-F2E7C223220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6615A2-5EC2-4F20-A072-0E5FEDF859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11471D-9533-4409-B2A0-DE2551EA17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F32067-3729-4B26-8020-BDE5A486D2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0C0B70-068B-4693-ACBD-8B808488A3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148E19-083F-4E73-B019-5275DB7747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A6E649CA-7F89-4051-B27B-6E3C5869645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FC1E70-C346-46C3-B50C-57539770640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0DDB5C4-3A41-45C4-9B42-E09CBBEC0A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B5F40D7-973E-4D0B-BD2B-09C75DA6E3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90FA07F-AED1-4291-8A61-3587EE8B5B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F4BDC01-A751-4D88-86EA-FD293D7ADD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873F913-981B-43FA-9558-50ED8484C0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1FE0259-C9F8-40ED-A091-8C29422F25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93075F7-7EB3-4F1C-9191-A77A3935D3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EABC1E2-F368-4FDC-96EB-D5035686B11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2DBD84EA-A84B-48D9-88C9-0412608051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DCDD1E2-3E1B-414B-8B5D-C2C5FF5BDB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A90E6D73-B25D-45A4-A29B-58447DE468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B309977-3539-484D-A27F-48437397EF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E9C66D1-9029-421F-9575-FAFA00F450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96F9D459-A1CF-41B3-ACEF-D58EF64F81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DE30761-5B74-4254-A400-4BBC59639A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8411BC87-DA36-4C61-983C-FCC45218D80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BF525E4-0154-45F7-A1B6-3A22B5041A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DEE07D07-8379-4EB3-B979-896A8CB598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F8529C7C-145E-4913-A268-79F648195D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B985AAB7-D3EC-41D2-8291-F684789438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28FF6578-F729-4FC3-8AEB-F8283C9ABE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5E2B0C66-1E11-4D4A-A372-06D04A2F823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CCC9E5B8-A6A6-4164-8CA5-1148F6E8AC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D6F7389D-310A-40ED-A4A8-CADABC61BC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8DCE808-9A82-4238-84AB-F706F35C4C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43DA3E63-CD24-4956-982D-F657F3233A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8787D867-1A95-48FD-9499-66F83D6DBA3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BE2034C6-57F9-4B18-AB17-D80C129799A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F8DB8A4B-BE97-4C7A-AEB8-9304B22FC51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D5CD2224-7BEB-4510-9FFD-CAB4E7F618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3EB4CA0C-7FAB-42CA-B629-B73D098BB6E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DF18715E-BB2A-4C0F-A800-7B5550DDEE9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766D1FC9-C194-4DF9-8404-48813EA8232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E18D5FAE-DA6A-44D0-AD5B-FCBE529CA2F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C03FD8D6-098F-42BD-AFEC-C813446C65D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B9396033-FACC-406C-AAF0-80E120B1CE5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EFBF1450-E59A-425B-A239-8A3ACA2EA64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3099823F-0D97-4581-AFB7-C8087817AB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971DBC1B-2D13-4B26-829F-4D6E357CC82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34FFBD36-1DC9-4B42-9C21-EE584044CF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04E2D477-E0C6-47E5-B212-BC422FA7D689}"/>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5B6D48B0-7BF5-4AAA-BFD1-BE7976FF1ECC}"/>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83433C44-F265-4509-A0E3-62F29073C230}"/>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CFB55691-2EAC-400A-A530-BD085DDC00D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E975B1D-A4C8-4B35-8C88-C37EE42519C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60B6CF98-C7C2-4478-8E6F-A9BC411B01E1}"/>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419762DB-5724-47CE-B0DE-CE2400631A62}"/>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FA384379-6DC5-49F1-BC04-48FBD3A18F77}"/>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a:extLst>
            <a:ext uri="{FF2B5EF4-FFF2-40B4-BE49-F238E27FC236}">
              <a16:creationId xmlns:a16="http://schemas.microsoft.com/office/drawing/2014/main" id="{5A939677-FD23-4813-8DFE-333B78D21CAC}"/>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F9BC57CA-9A07-46D2-8F91-44629C31B857}"/>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a:extLst>
            <a:ext uri="{FF2B5EF4-FFF2-40B4-BE49-F238E27FC236}">
              <a16:creationId xmlns:a16="http://schemas.microsoft.com/office/drawing/2014/main" id="{8A4AF62F-2AF6-4304-AE0D-3F57DC0F243D}"/>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614F8B2-3FD3-4AE2-BF4A-E39FDDD1F4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DFF2691-E312-477B-A2C2-738D94E4D1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6BCC9D0-72C0-462A-B019-BE55B83DCD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659053A-DAFF-4B60-ACC1-8475E89877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11EA427-612F-4FCD-A002-204C513DCF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88" name="楕円 87">
          <a:extLst>
            <a:ext uri="{FF2B5EF4-FFF2-40B4-BE49-F238E27FC236}">
              <a16:creationId xmlns:a16="http://schemas.microsoft.com/office/drawing/2014/main" id="{E4DDAF50-9A9B-4229-A81A-DC3D6F59D8D6}"/>
            </a:ext>
          </a:extLst>
        </xdr:cNvPr>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123842</xdr:rowOff>
    </xdr:from>
    <xdr:ext cx="405111" cy="259045"/>
    <xdr:sp macro="" textlink="">
      <xdr:nvSpPr>
        <xdr:cNvPr id="89" name="n_1mainValue【体育館・プール】&#10;有形固定資産減価償却率">
          <a:extLst>
            <a:ext uri="{FF2B5EF4-FFF2-40B4-BE49-F238E27FC236}">
              <a16:creationId xmlns:a16="http://schemas.microsoft.com/office/drawing/2014/main" id="{CA981327-682A-4F83-9618-76BB6FA6AF7F}"/>
            </a:ext>
          </a:extLst>
        </xdr:cNvPr>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a:extLst>
            <a:ext uri="{FF2B5EF4-FFF2-40B4-BE49-F238E27FC236}">
              <a16:creationId xmlns:a16="http://schemas.microsoft.com/office/drawing/2014/main" id="{EFD71C26-91ED-4CBC-88A6-3E80F83D36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a:extLst>
            <a:ext uri="{FF2B5EF4-FFF2-40B4-BE49-F238E27FC236}">
              <a16:creationId xmlns:a16="http://schemas.microsoft.com/office/drawing/2014/main" id="{B438A22B-00C7-4C6E-AE70-8743CC35EA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a:extLst>
            <a:ext uri="{FF2B5EF4-FFF2-40B4-BE49-F238E27FC236}">
              <a16:creationId xmlns:a16="http://schemas.microsoft.com/office/drawing/2014/main" id="{BC45E838-225D-4F9B-904B-A8886BDAE4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a:extLst>
            <a:ext uri="{FF2B5EF4-FFF2-40B4-BE49-F238E27FC236}">
              <a16:creationId xmlns:a16="http://schemas.microsoft.com/office/drawing/2014/main" id="{499632DE-E725-4762-AA85-E6DE0418AA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a:extLst>
            <a:ext uri="{FF2B5EF4-FFF2-40B4-BE49-F238E27FC236}">
              <a16:creationId xmlns:a16="http://schemas.microsoft.com/office/drawing/2014/main" id="{77E8E12F-AF07-4071-8E47-BD96E53022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a:extLst>
            <a:ext uri="{FF2B5EF4-FFF2-40B4-BE49-F238E27FC236}">
              <a16:creationId xmlns:a16="http://schemas.microsoft.com/office/drawing/2014/main" id="{2539B930-BC88-40E3-8412-C34F6C1E15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a:extLst>
            <a:ext uri="{FF2B5EF4-FFF2-40B4-BE49-F238E27FC236}">
              <a16:creationId xmlns:a16="http://schemas.microsoft.com/office/drawing/2014/main" id="{C6BBDDDC-CC77-4999-9EA4-52B04881C2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a:extLst>
            <a:ext uri="{FF2B5EF4-FFF2-40B4-BE49-F238E27FC236}">
              <a16:creationId xmlns:a16="http://schemas.microsoft.com/office/drawing/2014/main" id="{55F9BA42-D476-4EBC-8C71-70A3960A5C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a:extLst>
            <a:ext uri="{FF2B5EF4-FFF2-40B4-BE49-F238E27FC236}">
              <a16:creationId xmlns:a16="http://schemas.microsoft.com/office/drawing/2014/main" id="{B98CFEE4-74EB-44B5-91FD-28998800C7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a:extLst>
            <a:ext uri="{FF2B5EF4-FFF2-40B4-BE49-F238E27FC236}">
              <a16:creationId xmlns:a16="http://schemas.microsoft.com/office/drawing/2014/main" id="{3D2FA5BF-7CA4-42B3-8B5E-B882D9BDF7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a:extLst>
            <a:ext uri="{FF2B5EF4-FFF2-40B4-BE49-F238E27FC236}">
              <a16:creationId xmlns:a16="http://schemas.microsoft.com/office/drawing/2014/main" id="{62D0F6F8-8F6E-45C3-AAA1-308A9473BC3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a:extLst>
            <a:ext uri="{FF2B5EF4-FFF2-40B4-BE49-F238E27FC236}">
              <a16:creationId xmlns:a16="http://schemas.microsoft.com/office/drawing/2014/main" id="{DC6DB34A-21E9-459E-9E6E-27424340884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a:extLst>
            <a:ext uri="{FF2B5EF4-FFF2-40B4-BE49-F238E27FC236}">
              <a16:creationId xmlns:a16="http://schemas.microsoft.com/office/drawing/2014/main" id="{AC37BEAE-3B7C-4C10-BC9C-6ACBC0E7334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a:extLst>
            <a:ext uri="{FF2B5EF4-FFF2-40B4-BE49-F238E27FC236}">
              <a16:creationId xmlns:a16="http://schemas.microsoft.com/office/drawing/2014/main" id="{652593C2-6646-4806-AD2B-BFCB7066E4A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a:extLst>
            <a:ext uri="{FF2B5EF4-FFF2-40B4-BE49-F238E27FC236}">
              <a16:creationId xmlns:a16="http://schemas.microsoft.com/office/drawing/2014/main" id="{86A3BF99-CD67-4555-8981-3D2E0301626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a:extLst>
            <a:ext uri="{FF2B5EF4-FFF2-40B4-BE49-F238E27FC236}">
              <a16:creationId xmlns:a16="http://schemas.microsoft.com/office/drawing/2014/main" id="{175FEE82-2F21-48A5-A7B3-A70BF2AAF61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a:extLst>
            <a:ext uri="{FF2B5EF4-FFF2-40B4-BE49-F238E27FC236}">
              <a16:creationId xmlns:a16="http://schemas.microsoft.com/office/drawing/2014/main" id="{6623E128-E3AC-4DAB-85A0-E6E86E2429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a:extLst>
            <a:ext uri="{FF2B5EF4-FFF2-40B4-BE49-F238E27FC236}">
              <a16:creationId xmlns:a16="http://schemas.microsoft.com/office/drawing/2014/main" id="{68243310-0A11-4F79-B8AD-56FEEFE6869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a:extLst>
            <a:ext uri="{FF2B5EF4-FFF2-40B4-BE49-F238E27FC236}">
              <a16:creationId xmlns:a16="http://schemas.microsoft.com/office/drawing/2014/main" id="{561AE76F-54BD-4035-ABE0-D141E8275FA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a:extLst>
            <a:ext uri="{FF2B5EF4-FFF2-40B4-BE49-F238E27FC236}">
              <a16:creationId xmlns:a16="http://schemas.microsoft.com/office/drawing/2014/main" id="{E1098247-2D18-4879-BCD0-21DF9B3EEED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a:extLst>
            <a:ext uri="{FF2B5EF4-FFF2-40B4-BE49-F238E27FC236}">
              <a16:creationId xmlns:a16="http://schemas.microsoft.com/office/drawing/2014/main" id="{AC083435-9B66-4BA1-BDC9-E4D87D1F11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a:extLst>
            <a:ext uri="{FF2B5EF4-FFF2-40B4-BE49-F238E27FC236}">
              <a16:creationId xmlns:a16="http://schemas.microsoft.com/office/drawing/2014/main" id="{053975C2-2702-437A-8C8A-E4E73D47DC2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a:extLst>
            <a:ext uri="{FF2B5EF4-FFF2-40B4-BE49-F238E27FC236}">
              <a16:creationId xmlns:a16="http://schemas.microsoft.com/office/drawing/2014/main" id="{225ED783-DE86-4D7C-A9FD-2285CD12CD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3" name="直線コネクタ 112">
          <a:extLst>
            <a:ext uri="{FF2B5EF4-FFF2-40B4-BE49-F238E27FC236}">
              <a16:creationId xmlns:a16="http://schemas.microsoft.com/office/drawing/2014/main" id="{6D782B92-4915-40E4-AE9E-80FDBE71A062}"/>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4" name="【体育館・プール】&#10;一人当たり面積最小値テキスト">
          <a:extLst>
            <a:ext uri="{FF2B5EF4-FFF2-40B4-BE49-F238E27FC236}">
              <a16:creationId xmlns:a16="http://schemas.microsoft.com/office/drawing/2014/main" id="{1758A6D9-F5D4-4F79-987E-5CA371AAE2AE}"/>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5" name="直線コネクタ 114">
          <a:extLst>
            <a:ext uri="{FF2B5EF4-FFF2-40B4-BE49-F238E27FC236}">
              <a16:creationId xmlns:a16="http://schemas.microsoft.com/office/drawing/2014/main" id="{EBBA80F9-ED36-464B-AF4C-CE7519DBD60D}"/>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6" name="【体育館・プール】&#10;一人当たり面積最大値テキスト">
          <a:extLst>
            <a:ext uri="{FF2B5EF4-FFF2-40B4-BE49-F238E27FC236}">
              <a16:creationId xmlns:a16="http://schemas.microsoft.com/office/drawing/2014/main" id="{0AA9FDBD-4148-4898-8EA7-A98D142969D1}"/>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17" name="直線コネクタ 116">
          <a:extLst>
            <a:ext uri="{FF2B5EF4-FFF2-40B4-BE49-F238E27FC236}">
              <a16:creationId xmlns:a16="http://schemas.microsoft.com/office/drawing/2014/main" id="{9CC06D66-12A9-4500-B610-2B209660E2E6}"/>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18" name="【体育館・プール】&#10;一人当たり面積平均値テキスト">
          <a:extLst>
            <a:ext uri="{FF2B5EF4-FFF2-40B4-BE49-F238E27FC236}">
              <a16:creationId xmlns:a16="http://schemas.microsoft.com/office/drawing/2014/main" id="{37C74A29-CB1F-43DB-A6D5-1D27F6A58CDA}"/>
            </a:ext>
          </a:extLst>
        </xdr:cNvPr>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19" name="フローチャート: 判断 118">
          <a:extLst>
            <a:ext uri="{FF2B5EF4-FFF2-40B4-BE49-F238E27FC236}">
              <a16:creationId xmlns:a16="http://schemas.microsoft.com/office/drawing/2014/main" id="{1499BFC5-AB03-45A6-86D3-265D9F72FB69}"/>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0" name="フローチャート: 判断 119">
          <a:extLst>
            <a:ext uri="{FF2B5EF4-FFF2-40B4-BE49-F238E27FC236}">
              <a16:creationId xmlns:a16="http://schemas.microsoft.com/office/drawing/2014/main" id="{BAB4675C-301A-4DDD-A76A-E58305662800}"/>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1" name="n_1aveValue【体育館・プール】&#10;一人当たり面積">
          <a:extLst>
            <a:ext uri="{FF2B5EF4-FFF2-40B4-BE49-F238E27FC236}">
              <a16:creationId xmlns:a16="http://schemas.microsoft.com/office/drawing/2014/main" id="{BECCDCA3-72AB-40A1-850F-A6478983C181}"/>
            </a:ext>
          </a:extLst>
        </xdr:cNvPr>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2" name="フローチャート: 判断 121">
          <a:extLst>
            <a:ext uri="{FF2B5EF4-FFF2-40B4-BE49-F238E27FC236}">
              <a16:creationId xmlns:a16="http://schemas.microsoft.com/office/drawing/2014/main" id="{EF1DCAAE-2DDB-42C1-AD26-8AA1EAEE546E}"/>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3" name="n_2aveValue【体育館・プール】&#10;一人当たり面積">
          <a:extLst>
            <a:ext uri="{FF2B5EF4-FFF2-40B4-BE49-F238E27FC236}">
              <a16:creationId xmlns:a16="http://schemas.microsoft.com/office/drawing/2014/main" id="{8345AB58-36FC-4E6A-9BEC-E0180E20780F}"/>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614A278A-FBE1-4C1C-98C5-BBCBA727EA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A1149C80-4983-4750-9940-37856B1392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EB209C31-C358-4848-BFA3-F6EB12DE86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6CAC3227-9709-467A-A3C0-A5B0CB2659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DA7D7E94-7001-4B45-A0E6-79BF09FA79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xdr:rowOff>
    </xdr:from>
    <xdr:to>
      <xdr:col>50</xdr:col>
      <xdr:colOff>165100</xdr:colOff>
      <xdr:row>61</xdr:row>
      <xdr:rowOff>110998</xdr:rowOff>
    </xdr:to>
    <xdr:sp macro="" textlink="">
      <xdr:nvSpPr>
        <xdr:cNvPr id="129" name="楕円 128">
          <a:extLst>
            <a:ext uri="{FF2B5EF4-FFF2-40B4-BE49-F238E27FC236}">
              <a16:creationId xmlns:a16="http://schemas.microsoft.com/office/drawing/2014/main" id="{BE244B9B-C300-4A72-B78D-909CBEBD555B}"/>
            </a:ext>
          </a:extLst>
        </xdr:cNvPr>
        <xdr:cNvSpPr/>
      </xdr:nvSpPr>
      <xdr:spPr>
        <a:xfrm>
          <a:off x="9588500" y="104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127525</xdr:rowOff>
    </xdr:from>
    <xdr:ext cx="469744" cy="259045"/>
    <xdr:sp macro="" textlink="">
      <xdr:nvSpPr>
        <xdr:cNvPr id="130" name="n_1mainValue【体育館・プール】&#10;一人当たり面積">
          <a:extLst>
            <a:ext uri="{FF2B5EF4-FFF2-40B4-BE49-F238E27FC236}">
              <a16:creationId xmlns:a16="http://schemas.microsoft.com/office/drawing/2014/main" id="{F5BC5E77-0B77-41F1-8042-8996111E1278}"/>
            </a:ext>
          </a:extLst>
        </xdr:cNvPr>
        <xdr:cNvSpPr txBox="1"/>
      </xdr:nvSpPr>
      <xdr:spPr>
        <a:xfrm>
          <a:off x="9391727" y="102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a:extLst>
            <a:ext uri="{FF2B5EF4-FFF2-40B4-BE49-F238E27FC236}">
              <a16:creationId xmlns:a16="http://schemas.microsoft.com/office/drawing/2014/main" id="{D226303E-BF33-49A7-9EB4-043A05B64C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a:extLst>
            <a:ext uri="{FF2B5EF4-FFF2-40B4-BE49-F238E27FC236}">
              <a16:creationId xmlns:a16="http://schemas.microsoft.com/office/drawing/2014/main" id="{3B45ADC3-CA25-4DA0-B4B1-AD78104488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a:extLst>
            <a:ext uri="{FF2B5EF4-FFF2-40B4-BE49-F238E27FC236}">
              <a16:creationId xmlns:a16="http://schemas.microsoft.com/office/drawing/2014/main" id="{D8BA2D81-AF95-4A1D-94A0-CB7637E588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a:extLst>
            <a:ext uri="{FF2B5EF4-FFF2-40B4-BE49-F238E27FC236}">
              <a16:creationId xmlns:a16="http://schemas.microsoft.com/office/drawing/2014/main" id="{1AC37664-B347-4898-B58B-1AFAC0D631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a:extLst>
            <a:ext uri="{FF2B5EF4-FFF2-40B4-BE49-F238E27FC236}">
              <a16:creationId xmlns:a16="http://schemas.microsoft.com/office/drawing/2014/main" id="{AAB6CDD6-5427-47BA-9C8B-26247F93F9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a:extLst>
            <a:ext uri="{FF2B5EF4-FFF2-40B4-BE49-F238E27FC236}">
              <a16:creationId xmlns:a16="http://schemas.microsoft.com/office/drawing/2014/main" id="{8CC25D3B-3F25-4EC5-8F7A-8EC394A802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a:extLst>
            <a:ext uri="{FF2B5EF4-FFF2-40B4-BE49-F238E27FC236}">
              <a16:creationId xmlns:a16="http://schemas.microsoft.com/office/drawing/2014/main" id="{416E6DD5-4707-4061-A419-F396AD046C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a:extLst>
            <a:ext uri="{FF2B5EF4-FFF2-40B4-BE49-F238E27FC236}">
              <a16:creationId xmlns:a16="http://schemas.microsoft.com/office/drawing/2014/main" id="{8885F053-8AE0-423D-BDF3-767ED6DC916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39" name="正方形/長方形 138">
          <a:extLst>
            <a:ext uri="{FF2B5EF4-FFF2-40B4-BE49-F238E27FC236}">
              <a16:creationId xmlns:a16="http://schemas.microsoft.com/office/drawing/2014/main" id="{28A41723-B85C-4982-B72B-63F35E73A1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0" name="正方形/長方形 139">
          <a:extLst>
            <a:ext uri="{FF2B5EF4-FFF2-40B4-BE49-F238E27FC236}">
              <a16:creationId xmlns:a16="http://schemas.microsoft.com/office/drawing/2014/main" id="{99394603-9B08-4706-973C-18AF453611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1" name="正方形/長方形 140">
          <a:extLst>
            <a:ext uri="{FF2B5EF4-FFF2-40B4-BE49-F238E27FC236}">
              <a16:creationId xmlns:a16="http://schemas.microsoft.com/office/drawing/2014/main" id="{978131F4-321F-4FF4-B026-9328D843D28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2" name="正方形/長方形 141">
          <a:extLst>
            <a:ext uri="{FF2B5EF4-FFF2-40B4-BE49-F238E27FC236}">
              <a16:creationId xmlns:a16="http://schemas.microsoft.com/office/drawing/2014/main" id="{334FC37B-B940-4E8B-B080-BDB88C0015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3" name="正方形/長方形 142">
          <a:extLst>
            <a:ext uri="{FF2B5EF4-FFF2-40B4-BE49-F238E27FC236}">
              <a16:creationId xmlns:a16="http://schemas.microsoft.com/office/drawing/2014/main" id="{2301B65A-21D6-455F-80A3-1366B99E9D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4" name="正方形/長方形 143">
          <a:extLst>
            <a:ext uri="{FF2B5EF4-FFF2-40B4-BE49-F238E27FC236}">
              <a16:creationId xmlns:a16="http://schemas.microsoft.com/office/drawing/2014/main" id="{A637C488-CBE8-438B-80F5-53CEA7AB019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5" name="正方形/長方形 144">
          <a:extLst>
            <a:ext uri="{FF2B5EF4-FFF2-40B4-BE49-F238E27FC236}">
              <a16:creationId xmlns:a16="http://schemas.microsoft.com/office/drawing/2014/main" id="{1EBAFB68-17AC-49C8-8EDC-EAC07DAD02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6" name="正方形/長方形 145">
          <a:extLst>
            <a:ext uri="{FF2B5EF4-FFF2-40B4-BE49-F238E27FC236}">
              <a16:creationId xmlns:a16="http://schemas.microsoft.com/office/drawing/2014/main" id="{B24B1560-2609-40C6-8D29-13F0DC7227D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7" name="正方形/長方形 146">
          <a:extLst>
            <a:ext uri="{FF2B5EF4-FFF2-40B4-BE49-F238E27FC236}">
              <a16:creationId xmlns:a16="http://schemas.microsoft.com/office/drawing/2014/main" id="{CA2A4EFA-69E2-46AC-85C3-1D980FE3DF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8" name="正方形/長方形 147">
          <a:extLst>
            <a:ext uri="{FF2B5EF4-FFF2-40B4-BE49-F238E27FC236}">
              <a16:creationId xmlns:a16="http://schemas.microsoft.com/office/drawing/2014/main" id="{027455DE-9860-43D5-9DFF-ABFE0E326E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9" name="正方形/長方形 148">
          <a:extLst>
            <a:ext uri="{FF2B5EF4-FFF2-40B4-BE49-F238E27FC236}">
              <a16:creationId xmlns:a16="http://schemas.microsoft.com/office/drawing/2014/main" id="{800A2E2E-28C4-42AF-80D3-44B263BD0F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0" name="正方形/長方形 149">
          <a:extLst>
            <a:ext uri="{FF2B5EF4-FFF2-40B4-BE49-F238E27FC236}">
              <a16:creationId xmlns:a16="http://schemas.microsoft.com/office/drawing/2014/main" id="{C891CFE2-E33F-48C8-92AD-7D50D469AA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1" name="正方形/長方形 150">
          <a:extLst>
            <a:ext uri="{FF2B5EF4-FFF2-40B4-BE49-F238E27FC236}">
              <a16:creationId xmlns:a16="http://schemas.microsoft.com/office/drawing/2014/main" id="{BDD3168B-6CFE-4C3E-ACA0-46568BA300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2" name="正方形/長方形 151">
          <a:extLst>
            <a:ext uri="{FF2B5EF4-FFF2-40B4-BE49-F238E27FC236}">
              <a16:creationId xmlns:a16="http://schemas.microsoft.com/office/drawing/2014/main" id="{6A5488E5-72D4-417B-A33A-BBE0A6082A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3" name="正方形/長方形 152">
          <a:extLst>
            <a:ext uri="{FF2B5EF4-FFF2-40B4-BE49-F238E27FC236}">
              <a16:creationId xmlns:a16="http://schemas.microsoft.com/office/drawing/2014/main" id="{8BE52F27-361F-492D-ADFB-0144A0099F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4" name="正方形/長方形 153">
          <a:extLst>
            <a:ext uri="{FF2B5EF4-FFF2-40B4-BE49-F238E27FC236}">
              <a16:creationId xmlns:a16="http://schemas.microsoft.com/office/drawing/2014/main" id="{A73609B8-8BE8-4AF0-8E20-617BE96191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5" name="正方形/長方形 154">
          <a:extLst>
            <a:ext uri="{FF2B5EF4-FFF2-40B4-BE49-F238E27FC236}">
              <a16:creationId xmlns:a16="http://schemas.microsoft.com/office/drawing/2014/main" id="{C808FF2D-FAAF-421B-9B68-897F98BD67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6" name="正方形/長方形 155">
          <a:extLst>
            <a:ext uri="{FF2B5EF4-FFF2-40B4-BE49-F238E27FC236}">
              <a16:creationId xmlns:a16="http://schemas.microsoft.com/office/drawing/2014/main" id="{BA40288E-3268-41C6-9441-A19E33E299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7" name="正方形/長方形 156">
          <a:extLst>
            <a:ext uri="{FF2B5EF4-FFF2-40B4-BE49-F238E27FC236}">
              <a16:creationId xmlns:a16="http://schemas.microsoft.com/office/drawing/2014/main" id="{27124124-914C-4BBA-A86A-7D05A72E37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8" name="正方形/長方形 157">
          <a:extLst>
            <a:ext uri="{FF2B5EF4-FFF2-40B4-BE49-F238E27FC236}">
              <a16:creationId xmlns:a16="http://schemas.microsoft.com/office/drawing/2014/main" id="{B97B1F0D-07A9-4A91-93DD-8ABEB61CB4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59" name="正方形/長方形 158">
          <a:extLst>
            <a:ext uri="{FF2B5EF4-FFF2-40B4-BE49-F238E27FC236}">
              <a16:creationId xmlns:a16="http://schemas.microsoft.com/office/drawing/2014/main" id="{771085EE-8442-464A-8B90-FE85520700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0" name="正方形/長方形 159">
          <a:extLst>
            <a:ext uri="{FF2B5EF4-FFF2-40B4-BE49-F238E27FC236}">
              <a16:creationId xmlns:a16="http://schemas.microsoft.com/office/drawing/2014/main" id="{08FEE062-D87D-4E52-991D-F3DD35DF16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1" name="正方形/長方形 160">
          <a:extLst>
            <a:ext uri="{FF2B5EF4-FFF2-40B4-BE49-F238E27FC236}">
              <a16:creationId xmlns:a16="http://schemas.microsoft.com/office/drawing/2014/main" id="{CE9DFAD6-EBEF-4D7A-A129-35B84E3406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2" name="正方形/長方形 161">
          <a:extLst>
            <a:ext uri="{FF2B5EF4-FFF2-40B4-BE49-F238E27FC236}">
              <a16:creationId xmlns:a16="http://schemas.microsoft.com/office/drawing/2014/main" id="{76A3DB64-6312-4B6A-B7EC-F650B4FDB4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3" name="正方形/長方形 162">
          <a:extLst>
            <a:ext uri="{FF2B5EF4-FFF2-40B4-BE49-F238E27FC236}">
              <a16:creationId xmlns:a16="http://schemas.microsoft.com/office/drawing/2014/main" id="{412054F5-C8B0-4E55-9F41-095FDBF973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4" name="正方形/長方形 163">
          <a:extLst>
            <a:ext uri="{FF2B5EF4-FFF2-40B4-BE49-F238E27FC236}">
              <a16:creationId xmlns:a16="http://schemas.microsoft.com/office/drawing/2014/main" id="{192E8081-FAC1-4CE0-9F7A-52CB719973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5" name="正方形/長方形 164">
          <a:extLst>
            <a:ext uri="{FF2B5EF4-FFF2-40B4-BE49-F238E27FC236}">
              <a16:creationId xmlns:a16="http://schemas.microsoft.com/office/drawing/2014/main" id="{D51BC3F3-BA0F-4F19-8861-03C94A5420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6" name="正方形/長方形 165">
          <a:extLst>
            <a:ext uri="{FF2B5EF4-FFF2-40B4-BE49-F238E27FC236}">
              <a16:creationId xmlns:a16="http://schemas.microsoft.com/office/drawing/2014/main" id="{7EE41317-8697-463F-A06D-774102C6F2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7" name="正方形/長方形 166">
          <a:extLst>
            <a:ext uri="{FF2B5EF4-FFF2-40B4-BE49-F238E27FC236}">
              <a16:creationId xmlns:a16="http://schemas.microsoft.com/office/drawing/2014/main" id="{33E9AE82-B90E-4E01-A4D9-B2A7DB2205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8" name="正方形/長方形 167">
          <a:extLst>
            <a:ext uri="{FF2B5EF4-FFF2-40B4-BE49-F238E27FC236}">
              <a16:creationId xmlns:a16="http://schemas.microsoft.com/office/drawing/2014/main" id="{3907C353-5C24-48F1-89A2-77BA6F8A57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69" name="正方形/長方形 168">
          <a:extLst>
            <a:ext uri="{FF2B5EF4-FFF2-40B4-BE49-F238E27FC236}">
              <a16:creationId xmlns:a16="http://schemas.microsoft.com/office/drawing/2014/main" id="{071135EB-D299-4CEC-B093-33C83A56777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0" name="正方形/長方形 169">
          <a:extLst>
            <a:ext uri="{FF2B5EF4-FFF2-40B4-BE49-F238E27FC236}">
              <a16:creationId xmlns:a16="http://schemas.microsoft.com/office/drawing/2014/main" id="{733EBC74-D3CF-43EB-A5B5-F2180405DDA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1" name="正方形/長方形 170">
          <a:extLst>
            <a:ext uri="{FF2B5EF4-FFF2-40B4-BE49-F238E27FC236}">
              <a16:creationId xmlns:a16="http://schemas.microsoft.com/office/drawing/2014/main" id="{76F832A8-84B6-472F-BD9A-4FDECDAA3C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2" name="正方形/長方形 171">
          <a:extLst>
            <a:ext uri="{FF2B5EF4-FFF2-40B4-BE49-F238E27FC236}">
              <a16:creationId xmlns:a16="http://schemas.microsoft.com/office/drawing/2014/main" id="{7963BC50-9885-47FA-BD4E-E17389314B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3" name="正方形/長方形 172">
          <a:extLst>
            <a:ext uri="{FF2B5EF4-FFF2-40B4-BE49-F238E27FC236}">
              <a16:creationId xmlns:a16="http://schemas.microsoft.com/office/drawing/2014/main" id="{0A652FD5-FCCF-48EA-A521-441AF4F20F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4" name="正方形/長方形 173">
          <a:extLst>
            <a:ext uri="{FF2B5EF4-FFF2-40B4-BE49-F238E27FC236}">
              <a16:creationId xmlns:a16="http://schemas.microsoft.com/office/drawing/2014/main" id="{58A7FA8E-FEEA-4360-8186-94667C7F34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5" name="正方形/長方形 174">
          <a:extLst>
            <a:ext uri="{FF2B5EF4-FFF2-40B4-BE49-F238E27FC236}">
              <a16:creationId xmlns:a16="http://schemas.microsoft.com/office/drawing/2014/main" id="{6C0E740D-D5FC-4BA9-8494-8C2218D742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6" name="正方形/長方形 175">
          <a:extLst>
            <a:ext uri="{FF2B5EF4-FFF2-40B4-BE49-F238E27FC236}">
              <a16:creationId xmlns:a16="http://schemas.microsoft.com/office/drawing/2014/main" id="{793D9323-D65F-4279-8A53-B6E3DB0F9B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77" name="正方形/長方形 176">
          <a:extLst>
            <a:ext uri="{FF2B5EF4-FFF2-40B4-BE49-F238E27FC236}">
              <a16:creationId xmlns:a16="http://schemas.microsoft.com/office/drawing/2014/main" id="{131D7579-4BB3-4BEB-B66D-51E7839BD1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78" name="正方形/長方形 177">
          <a:extLst>
            <a:ext uri="{FF2B5EF4-FFF2-40B4-BE49-F238E27FC236}">
              <a16:creationId xmlns:a16="http://schemas.microsoft.com/office/drawing/2014/main" id="{41061BB4-EAD2-424D-A2F4-1C0295634A4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79" name="正方形/長方形 178">
          <a:extLst>
            <a:ext uri="{FF2B5EF4-FFF2-40B4-BE49-F238E27FC236}">
              <a16:creationId xmlns:a16="http://schemas.microsoft.com/office/drawing/2014/main" id="{786B45CD-3538-4458-85D4-CF5FF0BD9A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0" name="正方形/長方形 179">
          <a:extLst>
            <a:ext uri="{FF2B5EF4-FFF2-40B4-BE49-F238E27FC236}">
              <a16:creationId xmlns:a16="http://schemas.microsoft.com/office/drawing/2014/main" id="{3FE5F69A-4640-4E3E-A15C-DE31B665B5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1" name="正方形/長方形 180">
          <a:extLst>
            <a:ext uri="{FF2B5EF4-FFF2-40B4-BE49-F238E27FC236}">
              <a16:creationId xmlns:a16="http://schemas.microsoft.com/office/drawing/2014/main" id="{5952FF3B-964A-4A66-9C9A-FA86AE5EBA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2" name="正方形/長方形 181">
          <a:extLst>
            <a:ext uri="{FF2B5EF4-FFF2-40B4-BE49-F238E27FC236}">
              <a16:creationId xmlns:a16="http://schemas.microsoft.com/office/drawing/2014/main" id="{A6E7BEB3-2E39-4D11-AC5F-2F7E4D4120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3" name="正方形/長方形 182">
          <a:extLst>
            <a:ext uri="{FF2B5EF4-FFF2-40B4-BE49-F238E27FC236}">
              <a16:creationId xmlns:a16="http://schemas.microsoft.com/office/drawing/2014/main" id="{0C398BBE-562D-47FD-BF6E-DBFB83727D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4" name="正方形/長方形 183">
          <a:extLst>
            <a:ext uri="{FF2B5EF4-FFF2-40B4-BE49-F238E27FC236}">
              <a16:creationId xmlns:a16="http://schemas.microsoft.com/office/drawing/2014/main" id="{B9E3F9E1-5565-4C1D-A389-63C2A5E187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5" name="正方形/長方形 184">
          <a:extLst>
            <a:ext uri="{FF2B5EF4-FFF2-40B4-BE49-F238E27FC236}">
              <a16:creationId xmlns:a16="http://schemas.microsoft.com/office/drawing/2014/main" id="{E926BE29-93E5-4426-9014-054568A2B4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6" name="正方形/長方形 185">
          <a:extLst>
            <a:ext uri="{FF2B5EF4-FFF2-40B4-BE49-F238E27FC236}">
              <a16:creationId xmlns:a16="http://schemas.microsoft.com/office/drawing/2014/main" id="{FFD79E0F-9D40-48D6-9DF9-13EFD11456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87" name="テキスト ボックス 186">
          <a:extLst>
            <a:ext uri="{FF2B5EF4-FFF2-40B4-BE49-F238E27FC236}">
              <a16:creationId xmlns:a16="http://schemas.microsoft.com/office/drawing/2014/main" id="{E75EF369-EF08-49E6-9757-2237D447B0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88" name="直線コネクタ 187">
          <a:extLst>
            <a:ext uri="{FF2B5EF4-FFF2-40B4-BE49-F238E27FC236}">
              <a16:creationId xmlns:a16="http://schemas.microsoft.com/office/drawing/2014/main" id="{D402466D-A025-4A05-B032-590B5616E9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189" name="直線コネクタ 188">
          <a:extLst>
            <a:ext uri="{FF2B5EF4-FFF2-40B4-BE49-F238E27FC236}">
              <a16:creationId xmlns:a16="http://schemas.microsoft.com/office/drawing/2014/main" id="{859B344C-48C4-4174-B69D-270C08996F1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190" name="テキスト ボックス 189">
          <a:extLst>
            <a:ext uri="{FF2B5EF4-FFF2-40B4-BE49-F238E27FC236}">
              <a16:creationId xmlns:a16="http://schemas.microsoft.com/office/drawing/2014/main" id="{BA7544F5-E47E-4E9C-BD77-C2599CAED43C}"/>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1" name="直線コネクタ 190">
          <a:extLst>
            <a:ext uri="{FF2B5EF4-FFF2-40B4-BE49-F238E27FC236}">
              <a16:creationId xmlns:a16="http://schemas.microsoft.com/office/drawing/2014/main" id="{370CFCCB-9371-4E45-88A8-E2C5DCB901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2" name="テキスト ボックス 191">
          <a:extLst>
            <a:ext uri="{FF2B5EF4-FFF2-40B4-BE49-F238E27FC236}">
              <a16:creationId xmlns:a16="http://schemas.microsoft.com/office/drawing/2014/main" id="{B43E1B44-BF36-49A2-A38D-398327F2FF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93" name="直線コネクタ 192">
          <a:extLst>
            <a:ext uri="{FF2B5EF4-FFF2-40B4-BE49-F238E27FC236}">
              <a16:creationId xmlns:a16="http://schemas.microsoft.com/office/drawing/2014/main" id="{4197710E-D49B-48F7-B6C8-1C85C355E24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94" name="テキスト ボックス 193">
          <a:extLst>
            <a:ext uri="{FF2B5EF4-FFF2-40B4-BE49-F238E27FC236}">
              <a16:creationId xmlns:a16="http://schemas.microsoft.com/office/drawing/2014/main" id="{637EF9EC-BB9A-4985-B74C-AC50C6693EB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95" name="直線コネクタ 194">
          <a:extLst>
            <a:ext uri="{FF2B5EF4-FFF2-40B4-BE49-F238E27FC236}">
              <a16:creationId xmlns:a16="http://schemas.microsoft.com/office/drawing/2014/main" id="{D3BB0113-0A7E-4889-BAA3-BA6C3344260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96" name="テキスト ボックス 195">
          <a:extLst>
            <a:ext uri="{FF2B5EF4-FFF2-40B4-BE49-F238E27FC236}">
              <a16:creationId xmlns:a16="http://schemas.microsoft.com/office/drawing/2014/main" id="{C4BD54AA-7DB5-4BE7-987D-6640E7BB3F8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97" name="直線コネクタ 196">
          <a:extLst>
            <a:ext uri="{FF2B5EF4-FFF2-40B4-BE49-F238E27FC236}">
              <a16:creationId xmlns:a16="http://schemas.microsoft.com/office/drawing/2014/main" id="{98F25EAA-98A3-4C07-98FE-BDC982F9E26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198" name="テキスト ボックス 197">
          <a:extLst>
            <a:ext uri="{FF2B5EF4-FFF2-40B4-BE49-F238E27FC236}">
              <a16:creationId xmlns:a16="http://schemas.microsoft.com/office/drawing/2014/main" id="{BBD96CB7-18F3-44D2-A62C-5B5958AA476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99" name="直線コネクタ 198">
          <a:extLst>
            <a:ext uri="{FF2B5EF4-FFF2-40B4-BE49-F238E27FC236}">
              <a16:creationId xmlns:a16="http://schemas.microsoft.com/office/drawing/2014/main" id="{A6BD9DA3-6DF5-4369-9231-0E321E24EE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937B9A77-9BDE-46B8-9AD0-D3B80B02075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1" name="【保健センター・保健所】&#10;有形固定資産減価償却率グラフ枠">
          <a:extLst>
            <a:ext uri="{FF2B5EF4-FFF2-40B4-BE49-F238E27FC236}">
              <a16:creationId xmlns:a16="http://schemas.microsoft.com/office/drawing/2014/main" id="{03335517-CFDF-4C25-8CD5-885EFC8236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202" name="直線コネクタ 201">
          <a:extLst>
            <a:ext uri="{FF2B5EF4-FFF2-40B4-BE49-F238E27FC236}">
              <a16:creationId xmlns:a16="http://schemas.microsoft.com/office/drawing/2014/main" id="{8CA43714-2FBB-4D0D-8265-8C6632B5D551}"/>
            </a:ext>
          </a:extLst>
        </xdr:cNvPr>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203" name="【保健センター・保健所】&#10;有形固定資産減価償却率最小値テキスト">
          <a:extLst>
            <a:ext uri="{FF2B5EF4-FFF2-40B4-BE49-F238E27FC236}">
              <a16:creationId xmlns:a16="http://schemas.microsoft.com/office/drawing/2014/main" id="{EBFDEB5E-273E-4295-8E60-7D4DFF1ED043}"/>
            </a:ext>
          </a:extLst>
        </xdr:cNvPr>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204" name="直線コネクタ 203">
          <a:extLst>
            <a:ext uri="{FF2B5EF4-FFF2-40B4-BE49-F238E27FC236}">
              <a16:creationId xmlns:a16="http://schemas.microsoft.com/office/drawing/2014/main" id="{8DA84D11-65FE-41A4-9CFA-FD70EBB94AC9}"/>
            </a:ext>
          </a:extLst>
        </xdr:cNvPr>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205" name="【保健センター・保健所】&#10;有形固定資産減価償却率最大値テキスト">
          <a:extLst>
            <a:ext uri="{FF2B5EF4-FFF2-40B4-BE49-F238E27FC236}">
              <a16:creationId xmlns:a16="http://schemas.microsoft.com/office/drawing/2014/main" id="{B4A297A8-C07F-4EB1-825A-17906703B16A}"/>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206" name="直線コネクタ 205">
          <a:extLst>
            <a:ext uri="{FF2B5EF4-FFF2-40B4-BE49-F238E27FC236}">
              <a16:creationId xmlns:a16="http://schemas.microsoft.com/office/drawing/2014/main" id="{121F4301-C4F3-4609-98CE-82E9C4F355A6}"/>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207" name="【保健センター・保健所】&#10;有形固定資産減価償却率平均値テキスト">
          <a:extLst>
            <a:ext uri="{FF2B5EF4-FFF2-40B4-BE49-F238E27FC236}">
              <a16:creationId xmlns:a16="http://schemas.microsoft.com/office/drawing/2014/main" id="{7A6B37FA-9FF2-4A91-9398-1636B8AB745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208" name="フローチャート: 判断 207">
          <a:extLst>
            <a:ext uri="{FF2B5EF4-FFF2-40B4-BE49-F238E27FC236}">
              <a16:creationId xmlns:a16="http://schemas.microsoft.com/office/drawing/2014/main" id="{9316197B-D7F3-41A9-9E27-E8B344BD6C45}"/>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209" name="フローチャート: 判断 208">
          <a:extLst>
            <a:ext uri="{FF2B5EF4-FFF2-40B4-BE49-F238E27FC236}">
              <a16:creationId xmlns:a16="http://schemas.microsoft.com/office/drawing/2014/main" id="{32C92F17-5183-469B-8CE7-B1B1BA1C796B}"/>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210" name="n_1aveValue【保健センター・保健所】&#10;有形固定資産減価償却率">
          <a:extLst>
            <a:ext uri="{FF2B5EF4-FFF2-40B4-BE49-F238E27FC236}">
              <a16:creationId xmlns:a16="http://schemas.microsoft.com/office/drawing/2014/main" id="{24EAFFCC-2F04-4F78-8B64-D2F8949E3000}"/>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211" name="フローチャート: 判断 210">
          <a:extLst>
            <a:ext uri="{FF2B5EF4-FFF2-40B4-BE49-F238E27FC236}">
              <a16:creationId xmlns:a16="http://schemas.microsoft.com/office/drawing/2014/main" id="{915E93FC-E607-4230-943F-D7FF8A29923E}"/>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212" name="n_2aveValue【保健センター・保健所】&#10;有形固定資産減価償却率">
          <a:extLst>
            <a:ext uri="{FF2B5EF4-FFF2-40B4-BE49-F238E27FC236}">
              <a16:creationId xmlns:a16="http://schemas.microsoft.com/office/drawing/2014/main" id="{3A30E447-B9C6-4DBD-BA3A-5B2F0030A606}"/>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36E88BDD-C529-4FC9-9C91-241E003A87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3A91CDE8-AC33-4A72-817D-BAFC16BED8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52641BFE-B322-40D9-8380-7701EC6F85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66B4359-070E-40A5-9B8B-9CE14D84A7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6A4E4C6-9E18-4E3C-ADB3-953576AE31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218" name="楕円 217">
          <a:extLst>
            <a:ext uri="{FF2B5EF4-FFF2-40B4-BE49-F238E27FC236}">
              <a16:creationId xmlns:a16="http://schemas.microsoft.com/office/drawing/2014/main" id="{618EA013-99C1-48FA-BDEB-C3DA5C5F3F3C}"/>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156227</xdr:rowOff>
    </xdr:from>
    <xdr:ext cx="405111" cy="259045"/>
    <xdr:sp macro="" textlink="">
      <xdr:nvSpPr>
        <xdr:cNvPr id="219" name="n_1mainValue【保健センター・保健所】&#10;有形固定資産減価償却率">
          <a:extLst>
            <a:ext uri="{FF2B5EF4-FFF2-40B4-BE49-F238E27FC236}">
              <a16:creationId xmlns:a16="http://schemas.microsoft.com/office/drawing/2014/main" id="{F151CE7A-D7AB-49A8-9DE9-06B0FB991F91}"/>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0" name="正方形/長方形 219">
          <a:extLst>
            <a:ext uri="{FF2B5EF4-FFF2-40B4-BE49-F238E27FC236}">
              <a16:creationId xmlns:a16="http://schemas.microsoft.com/office/drawing/2014/main" id="{5DEB9BCC-41D9-4330-A7AF-6F23B18BD9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1" name="正方形/長方形 220">
          <a:extLst>
            <a:ext uri="{FF2B5EF4-FFF2-40B4-BE49-F238E27FC236}">
              <a16:creationId xmlns:a16="http://schemas.microsoft.com/office/drawing/2014/main" id="{374769C1-DE43-469C-8BA6-2C0E6B9A38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2" name="正方形/長方形 221">
          <a:extLst>
            <a:ext uri="{FF2B5EF4-FFF2-40B4-BE49-F238E27FC236}">
              <a16:creationId xmlns:a16="http://schemas.microsoft.com/office/drawing/2014/main" id="{CFCDF04A-3537-4468-94A0-46B046EC01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3" name="正方形/長方形 222">
          <a:extLst>
            <a:ext uri="{FF2B5EF4-FFF2-40B4-BE49-F238E27FC236}">
              <a16:creationId xmlns:a16="http://schemas.microsoft.com/office/drawing/2014/main" id="{4BFF94ED-70D5-4F2A-AAFE-5AE929843B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4" name="正方形/長方形 223">
          <a:extLst>
            <a:ext uri="{FF2B5EF4-FFF2-40B4-BE49-F238E27FC236}">
              <a16:creationId xmlns:a16="http://schemas.microsoft.com/office/drawing/2014/main" id="{49977FEB-C76D-4B9B-963C-15E8F1B7DB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5" name="正方形/長方形 224">
          <a:extLst>
            <a:ext uri="{FF2B5EF4-FFF2-40B4-BE49-F238E27FC236}">
              <a16:creationId xmlns:a16="http://schemas.microsoft.com/office/drawing/2014/main" id="{E88BDFBF-8CBC-4CF2-A463-55C68A472D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6" name="正方形/長方形 225">
          <a:extLst>
            <a:ext uri="{FF2B5EF4-FFF2-40B4-BE49-F238E27FC236}">
              <a16:creationId xmlns:a16="http://schemas.microsoft.com/office/drawing/2014/main" id="{88C2F98C-6C18-4894-9775-66E8E48ECD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7" name="正方形/長方形 226">
          <a:extLst>
            <a:ext uri="{FF2B5EF4-FFF2-40B4-BE49-F238E27FC236}">
              <a16:creationId xmlns:a16="http://schemas.microsoft.com/office/drawing/2014/main" id="{A141946B-BC50-4200-9702-4CA949DFC7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28" name="テキスト ボックス 227">
          <a:extLst>
            <a:ext uri="{FF2B5EF4-FFF2-40B4-BE49-F238E27FC236}">
              <a16:creationId xmlns:a16="http://schemas.microsoft.com/office/drawing/2014/main" id="{6D08E45F-F7E8-44C4-BF05-121AA4307F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29" name="直線コネクタ 228">
          <a:extLst>
            <a:ext uri="{FF2B5EF4-FFF2-40B4-BE49-F238E27FC236}">
              <a16:creationId xmlns:a16="http://schemas.microsoft.com/office/drawing/2014/main" id="{E5134ED0-7CAD-4207-8903-F9469ADA99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30" name="直線コネクタ 229">
          <a:extLst>
            <a:ext uri="{FF2B5EF4-FFF2-40B4-BE49-F238E27FC236}">
              <a16:creationId xmlns:a16="http://schemas.microsoft.com/office/drawing/2014/main" id="{DCF8B3D1-72A9-4069-BE49-49177E89377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31" name="テキスト ボックス 230">
          <a:extLst>
            <a:ext uri="{FF2B5EF4-FFF2-40B4-BE49-F238E27FC236}">
              <a16:creationId xmlns:a16="http://schemas.microsoft.com/office/drawing/2014/main" id="{F11500B0-9886-4EEF-B2EB-FA14B24B7FC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32" name="直線コネクタ 231">
          <a:extLst>
            <a:ext uri="{FF2B5EF4-FFF2-40B4-BE49-F238E27FC236}">
              <a16:creationId xmlns:a16="http://schemas.microsoft.com/office/drawing/2014/main" id="{392C0346-8178-4975-8EA1-06D29AA202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33" name="テキスト ボックス 232">
          <a:extLst>
            <a:ext uri="{FF2B5EF4-FFF2-40B4-BE49-F238E27FC236}">
              <a16:creationId xmlns:a16="http://schemas.microsoft.com/office/drawing/2014/main" id="{D5A2C6E4-BEA3-49A3-8C0A-FEBCAA224A3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34" name="直線コネクタ 233">
          <a:extLst>
            <a:ext uri="{FF2B5EF4-FFF2-40B4-BE49-F238E27FC236}">
              <a16:creationId xmlns:a16="http://schemas.microsoft.com/office/drawing/2014/main" id="{A0E0FBAD-97A5-4284-BEC1-E65380ADD5D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35" name="テキスト ボックス 234">
          <a:extLst>
            <a:ext uri="{FF2B5EF4-FFF2-40B4-BE49-F238E27FC236}">
              <a16:creationId xmlns:a16="http://schemas.microsoft.com/office/drawing/2014/main" id="{0C61B97A-EADF-4DA3-B5CC-263D10BB534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36" name="直線コネクタ 235">
          <a:extLst>
            <a:ext uri="{FF2B5EF4-FFF2-40B4-BE49-F238E27FC236}">
              <a16:creationId xmlns:a16="http://schemas.microsoft.com/office/drawing/2014/main" id="{3B27920C-FC82-41BF-AADF-F2BFA17A00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37" name="テキスト ボックス 236">
          <a:extLst>
            <a:ext uri="{FF2B5EF4-FFF2-40B4-BE49-F238E27FC236}">
              <a16:creationId xmlns:a16="http://schemas.microsoft.com/office/drawing/2014/main" id="{4EC4C8E5-6389-4E08-8ACD-8D03F028C07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38" name="直線コネクタ 237">
          <a:extLst>
            <a:ext uri="{FF2B5EF4-FFF2-40B4-BE49-F238E27FC236}">
              <a16:creationId xmlns:a16="http://schemas.microsoft.com/office/drawing/2014/main" id="{CFA3DCAA-3A1D-41AC-859A-11AA36681D4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39" name="テキスト ボックス 238">
          <a:extLst>
            <a:ext uri="{FF2B5EF4-FFF2-40B4-BE49-F238E27FC236}">
              <a16:creationId xmlns:a16="http://schemas.microsoft.com/office/drawing/2014/main" id="{3A601FD1-1A39-441D-BAF0-871475A6675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0" name="直線コネクタ 239">
          <a:extLst>
            <a:ext uri="{FF2B5EF4-FFF2-40B4-BE49-F238E27FC236}">
              <a16:creationId xmlns:a16="http://schemas.microsoft.com/office/drawing/2014/main" id="{42E3742D-5F71-49C7-B2EB-CC7B37450D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1" name="テキスト ボックス 240">
          <a:extLst>
            <a:ext uri="{FF2B5EF4-FFF2-40B4-BE49-F238E27FC236}">
              <a16:creationId xmlns:a16="http://schemas.microsoft.com/office/drawing/2014/main" id="{0D842738-A78B-49B1-A165-7F84CC776F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2" name="【保健センター・保健所】&#10;一人当たり面積グラフ枠">
          <a:extLst>
            <a:ext uri="{FF2B5EF4-FFF2-40B4-BE49-F238E27FC236}">
              <a16:creationId xmlns:a16="http://schemas.microsoft.com/office/drawing/2014/main" id="{7AE907FC-DBC6-45A7-AEDC-A996A88BA7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243" name="直線コネクタ 242">
          <a:extLst>
            <a:ext uri="{FF2B5EF4-FFF2-40B4-BE49-F238E27FC236}">
              <a16:creationId xmlns:a16="http://schemas.microsoft.com/office/drawing/2014/main" id="{7694DE26-B297-43FA-8A58-A5C2D027B9A0}"/>
            </a:ext>
          </a:extLst>
        </xdr:cNvPr>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244" name="【保健センター・保健所】&#10;一人当たり面積最小値テキスト">
          <a:extLst>
            <a:ext uri="{FF2B5EF4-FFF2-40B4-BE49-F238E27FC236}">
              <a16:creationId xmlns:a16="http://schemas.microsoft.com/office/drawing/2014/main" id="{84237530-1000-4828-9CC9-343FAFA60429}"/>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245" name="直線コネクタ 244">
          <a:extLst>
            <a:ext uri="{FF2B5EF4-FFF2-40B4-BE49-F238E27FC236}">
              <a16:creationId xmlns:a16="http://schemas.microsoft.com/office/drawing/2014/main" id="{796CA319-96ED-4168-A8DA-54B4499F56C6}"/>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246" name="【保健センター・保健所】&#10;一人当たり面積最大値テキスト">
          <a:extLst>
            <a:ext uri="{FF2B5EF4-FFF2-40B4-BE49-F238E27FC236}">
              <a16:creationId xmlns:a16="http://schemas.microsoft.com/office/drawing/2014/main" id="{792D48D3-88B9-4157-B210-761DDC76A935}"/>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247" name="直線コネクタ 246">
          <a:extLst>
            <a:ext uri="{FF2B5EF4-FFF2-40B4-BE49-F238E27FC236}">
              <a16:creationId xmlns:a16="http://schemas.microsoft.com/office/drawing/2014/main" id="{F4BDCFFD-99FD-4587-A913-B72AB3FB9C1B}"/>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248" name="【保健センター・保健所】&#10;一人当たり面積平均値テキスト">
          <a:extLst>
            <a:ext uri="{FF2B5EF4-FFF2-40B4-BE49-F238E27FC236}">
              <a16:creationId xmlns:a16="http://schemas.microsoft.com/office/drawing/2014/main" id="{E5C398DD-318B-415F-8C60-16147F5502EB}"/>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249" name="フローチャート: 判断 248">
          <a:extLst>
            <a:ext uri="{FF2B5EF4-FFF2-40B4-BE49-F238E27FC236}">
              <a16:creationId xmlns:a16="http://schemas.microsoft.com/office/drawing/2014/main" id="{C600730F-FEC9-4B5F-9B11-B47D83A9A3F9}"/>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250" name="フローチャート: 判断 249">
          <a:extLst>
            <a:ext uri="{FF2B5EF4-FFF2-40B4-BE49-F238E27FC236}">
              <a16:creationId xmlns:a16="http://schemas.microsoft.com/office/drawing/2014/main" id="{0D2580EE-5AD5-46AF-8DD3-B42162523C6B}"/>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125747</xdr:rowOff>
    </xdr:from>
    <xdr:ext cx="469744" cy="259045"/>
    <xdr:sp macro="" textlink="">
      <xdr:nvSpPr>
        <xdr:cNvPr id="251" name="n_1aveValue【保健センター・保健所】&#10;一人当たり面積">
          <a:extLst>
            <a:ext uri="{FF2B5EF4-FFF2-40B4-BE49-F238E27FC236}">
              <a16:creationId xmlns:a16="http://schemas.microsoft.com/office/drawing/2014/main" id="{C26C2C2A-5356-4252-A059-5431ECE33CB9}"/>
            </a:ext>
          </a:extLst>
        </xdr:cNvPr>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252" name="フローチャート: 判断 251">
          <a:extLst>
            <a:ext uri="{FF2B5EF4-FFF2-40B4-BE49-F238E27FC236}">
              <a16:creationId xmlns:a16="http://schemas.microsoft.com/office/drawing/2014/main" id="{D6AE87F4-FF26-47D3-BE24-6F5A87C94D67}"/>
            </a:ext>
          </a:extLst>
        </xdr:cNvPr>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253" name="n_2aveValue【保健センター・保健所】&#10;一人当たり面積">
          <a:extLst>
            <a:ext uri="{FF2B5EF4-FFF2-40B4-BE49-F238E27FC236}">
              <a16:creationId xmlns:a16="http://schemas.microsoft.com/office/drawing/2014/main" id="{797AE6C9-5F4C-4961-B9E7-108D8AC3A6F0}"/>
            </a:ext>
          </a:extLst>
        </xdr:cNvPr>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C3AC7036-5E4D-4F22-9FC9-9FDB33D865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22B747B9-3B3E-4672-A85C-F6C4DCE6BE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56" name="テキスト ボックス 255">
          <a:extLst>
            <a:ext uri="{FF2B5EF4-FFF2-40B4-BE49-F238E27FC236}">
              <a16:creationId xmlns:a16="http://schemas.microsoft.com/office/drawing/2014/main" id="{E5F5815D-076F-47F7-921C-E9553FF66D1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57" name="テキスト ボックス 256">
          <a:extLst>
            <a:ext uri="{FF2B5EF4-FFF2-40B4-BE49-F238E27FC236}">
              <a16:creationId xmlns:a16="http://schemas.microsoft.com/office/drawing/2014/main" id="{A083D8CE-2177-491E-9C0B-3BB56E4C85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58" name="テキスト ボックス 257">
          <a:extLst>
            <a:ext uri="{FF2B5EF4-FFF2-40B4-BE49-F238E27FC236}">
              <a16:creationId xmlns:a16="http://schemas.microsoft.com/office/drawing/2014/main" id="{ABD72A32-73B8-4797-BFA0-EFC7625F54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38735</xdr:rowOff>
    </xdr:from>
    <xdr:to>
      <xdr:col>112</xdr:col>
      <xdr:colOff>38100</xdr:colOff>
      <xdr:row>58</xdr:row>
      <xdr:rowOff>140335</xdr:rowOff>
    </xdr:to>
    <xdr:sp macro="" textlink="">
      <xdr:nvSpPr>
        <xdr:cNvPr id="259" name="楕円 258">
          <a:extLst>
            <a:ext uri="{FF2B5EF4-FFF2-40B4-BE49-F238E27FC236}">
              <a16:creationId xmlns:a16="http://schemas.microsoft.com/office/drawing/2014/main" id="{70CF88F2-61B4-4B34-97FC-C4229A5C999A}"/>
            </a:ext>
          </a:extLst>
        </xdr:cNvPr>
        <xdr:cNvSpPr/>
      </xdr:nvSpPr>
      <xdr:spPr>
        <a:xfrm>
          <a:off x="21272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56</xdr:row>
      <xdr:rowOff>156862</xdr:rowOff>
    </xdr:from>
    <xdr:ext cx="469744" cy="259045"/>
    <xdr:sp macro="" textlink="">
      <xdr:nvSpPr>
        <xdr:cNvPr id="260" name="n_1mainValue【保健センター・保健所】&#10;一人当たり面積">
          <a:extLst>
            <a:ext uri="{FF2B5EF4-FFF2-40B4-BE49-F238E27FC236}">
              <a16:creationId xmlns:a16="http://schemas.microsoft.com/office/drawing/2014/main" id="{C9E13C60-8B68-4263-AE14-42F7D14750C0}"/>
            </a:ext>
          </a:extLst>
        </xdr:cNvPr>
        <xdr:cNvSpPr txBox="1"/>
      </xdr:nvSpPr>
      <xdr:spPr>
        <a:xfrm>
          <a:off x="21075727" y="975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61" name="正方形/長方形 260">
          <a:extLst>
            <a:ext uri="{FF2B5EF4-FFF2-40B4-BE49-F238E27FC236}">
              <a16:creationId xmlns:a16="http://schemas.microsoft.com/office/drawing/2014/main" id="{9840C94A-BD23-4FDE-A9CC-97844E75F3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2" name="正方形/長方形 261">
          <a:extLst>
            <a:ext uri="{FF2B5EF4-FFF2-40B4-BE49-F238E27FC236}">
              <a16:creationId xmlns:a16="http://schemas.microsoft.com/office/drawing/2014/main" id="{86BA2659-C5FF-4BD3-B3D5-56A9FB296F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3" name="正方形/長方形 262">
          <a:extLst>
            <a:ext uri="{FF2B5EF4-FFF2-40B4-BE49-F238E27FC236}">
              <a16:creationId xmlns:a16="http://schemas.microsoft.com/office/drawing/2014/main" id="{270D3F56-0550-401A-9F19-62E36E7CDE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4" name="正方形/長方形 263">
          <a:extLst>
            <a:ext uri="{FF2B5EF4-FFF2-40B4-BE49-F238E27FC236}">
              <a16:creationId xmlns:a16="http://schemas.microsoft.com/office/drawing/2014/main" id="{6F61897B-4849-4547-AFF7-A04FCA01D7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5" name="正方形/長方形 264">
          <a:extLst>
            <a:ext uri="{FF2B5EF4-FFF2-40B4-BE49-F238E27FC236}">
              <a16:creationId xmlns:a16="http://schemas.microsoft.com/office/drawing/2014/main" id="{0E9625FC-F2B9-4A87-AF22-C01CC5EC5E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6" name="正方形/長方形 265">
          <a:extLst>
            <a:ext uri="{FF2B5EF4-FFF2-40B4-BE49-F238E27FC236}">
              <a16:creationId xmlns:a16="http://schemas.microsoft.com/office/drawing/2014/main" id="{A6B98F8C-CD39-4803-B55E-7EB18AA723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67" name="正方形/長方形 266">
          <a:extLst>
            <a:ext uri="{FF2B5EF4-FFF2-40B4-BE49-F238E27FC236}">
              <a16:creationId xmlns:a16="http://schemas.microsoft.com/office/drawing/2014/main" id="{073A9591-D243-4EC7-A7E2-8FD52EAA3B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68" name="正方形/長方形 267">
          <a:extLst>
            <a:ext uri="{FF2B5EF4-FFF2-40B4-BE49-F238E27FC236}">
              <a16:creationId xmlns:a16="http://schemas.microsoft.com/office/drawing/2014/main" id="{98EE38CA-281E-450B-B82F-2D4D4A77E59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55D181B0-B966-4CAD-83E7-790A6AF0CFB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0" name="直線コネクタ 269">
          <a:extLst>
            <a:ext uri="{FF2B5EF4-FFF2-40B4-BE49-F238E27FC236}">
              <a16:creationId xmlns:a16="http://schemas.microsoft.com/office/drawing/2014/main" id="{2FF3E0DD-52A8-467B-8BBA-4D58748BDDC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71" name="直線コネクタ 270">
          <a:extLst>
            <a:ext uri="{FF2B5EF4-FFF2-40B4-BE49-F238E27FC236}">
              <a16:creationId xmlns:a16="http://schemas.microsoft.com/office/drawing/2014/main" id="{370E84C7-3F00-4859-B3B5-C64FA1D4962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72" name="テキスト ボックス 271">
          <a:extLst>
            <a:ext uri="{FF2B5EF4-FFF2-40B4-BE49-F238E27FC236}">
              <a16:creationId xmlns:a16="http://schemas.microsoft.com/office/drawing/2014/main" id="{171411CF-237D-4EF3-962C-1DBA8B1DB2F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73" name="直線コネクタ 272">
          <a:extLst>
            <a:ext uri="{FF2B5EF4-FFF2-40B4-BE49-F238E27FC236}">
              <a16:creationId xmlns:a16="http://schemas.microsoft.com/office/drawing/2014/main" id="{57166E0F-773F-47CE-A50B-B73912E7C6B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37C5FAF3-E304-4C35-914C-88647ED6F5A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75" name="直線コネクタ 274">
          <a:extLst>
            <a:ext uri="{FF2B5EF4-FFF2-40B4-BE49-F238E27FC236}">
              <a16:creationId xmlns:a16="http://schemas.microsoft.com/office/drawing/2014/main" id="{B98784E8-8C96-401C-B219-04A25F0B085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6FA9159D-99FA-437A-BAC8-34238E7965C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77" name="直線コネクタ 276">
          <a:extLst>
            <a:ext uri="{FF2B5EF4-FFF2-40B4-BE49-F238E27FC236}">
              <a16:creationId xmlns:a16="http://schemas.microsoft.com/office/drawing/2014/main" id="{D73CD93B-8A3F-4DC9-B9EC-C0C7BF85E96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C9FF733B-ADA5-49A1-8156-49A35855BD9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79" name="直線コネクタ 278">
          <a:extLst>
            <a:ext uri="{FF2B5EF4-FFF2-40B4-BE49-F238E27FC236}">
              <a16:creationId xmlns:a16="http://schemas.microsoft.com/office/drawing/2014/main" id="{862EF5D9-4D25-4253-A027-1D0DE481DA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86F4A733-5F36-48EB-A8D4-B863F08854D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81" name="直線コネクタ 280">
          <a:extLst>
            <a:ext uri="{FF2B5EF4-FFF2-40B4-BE49-F238E27FC236}">
              <a16:creationId xmlns:a16="http://schemas.microsoft.com/office/drawing/2014/main" id="{D438F63D-1DE5-491C-B0BE-E8926AAC733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82" name="テキスト ボックス 281">
          <a:extLst>
            <a:ext uri="{FF2B5EF4-FFF2-40B4-BE49-F238E27FC236}">
              <a16:creationId xmlns:a16="http://schemas.microsoft.com/office/drawing/2014/main" id="{C9AA1E4D-45DD-41DF-9E3D-518F5FD40CD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3" name="直線コネクタ 282">
          <a:extLst>
            <a:ext uri="{FF2B5EF4-FFF2-40B4-BE49-F238E27FC236}">
              <a16:creationId xmlns:a16="http://schemas.microsoft.com/office/drawing/2014/main" id="{B2ABAF40-34E3-4E75-BCC3-AB28FC40856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69F4DD01-6961-48A4-89A2-FEB56F2163A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5" name="【消防施設】&#10;有形固定資産減価償却率グラフ枠">
          <a:extLst>
            <a:ext uri="{FF2B5EF4-FFF2-40B4-BE49-F238E27FC236}">
              <a16:creationId xmlns:a16="http://schemas.microsoft.com/office/drawing/2014/main" id="{11AD0ABA-629E-4C6C-91BE-C584C0DCF4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286" name="直線コネクタ 285">
          <a:extLst>
            <a:ext uri="{FF2B5EF4-FFF2-40B4-BE49-F238E27FC236}">
              <a16:creationId xmlns:a16="http://schemas.microsoft.com/office/drawing/2014/main" id="{71A92029-39B4-4CB0-AE15-E01882BABF82}"/>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287" name="【消防施設】&#10;有形固定資産減価償却率最小値テキスト">
          <a:extLst>
            <a:ext uri="{FF2B5EF4-FFF2-40B4-BE49-F238E27FC236}">
              <a16:creationId xmlns:a16="http://schemas.microsoft.com/office/drawing/2014/main" id="{B31AB586-E8C0-400F-B9E6-3C27AD70D69E}"/>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288" name="直線コネクタ 287">
          <a:extLst>
            <a:ext uri="{FF2B5EF4-FFF2-40B4-BE49-F238E27FC236}">
              <a16:creationId xmlns:a16="http://schemas.microsoft.com/office/drawing/2014/main" id="{7822ABAC-EC1A-489F-BF87-343051B4CD28}"/>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289" name="【消防施設】&#10;有形固定資産減価償却率最大値テキスト">
          <a:extLst>
            <a:ext uri="{FF2B5EF4-FFF2-40B4-BE49-F238E27FC236}">
              <a16:creationId xmlns:a16="http://schemas.microsoft.com/office/drawing/2014/main" id="{5DA7B880-7802-4065-8355-EC6898465BEB}"/>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290" name="直線コネクタ 289">
          <a:extLst>
            <a:ext uri="{FF2B5EF4-FFF2-40B4-BE49-F238E27FC236}">
              <a16:creationId xmlns:a16="http://schemas.microsoft.com/office/drawing/2014/main" id="{46141916-FE75-4992-B2A3-4946A39296CE}"/>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291" name="【消防施設】&#10;有形固定資産減価償却率平均値テキスト">
          <a:extLst>
            <a:ext uri="{FF2B5EF4-FFF2-40B4-BE49-F238E27FC236}">
              <a16:creationId xmlns:a16="http://schemas.microsoft.com/office/drawing/2014/main" id="{4A193A43-700E-4285-A6A0-9D3BDE1B90B7}"/>
            </a:ext>
          </a:extLst>
        </xdr:cNvPr>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292" name="フローチャート: 判断 291">
          <a:extLst>
            <a:ext uri="{FF2B5EF4-FFF2-40B4-BE49-F238E27FC236}">
              <a16:creationId xmlns:a16="http://schemas.microsoft.com/office/drawing/2014/main" id="{E3083563-75AE-4E5F-9B02-15C825E9E31B}"/>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293" name="フローチャート: 判断 292">
          <a:extLst>
            <a:ext uri="{FF2B5EF4-FFF2-40B4-BE49-F238E27FC236}">
              <a16:creationId xmlns:a16="http://schemas.microsoft.com/office/drawing/2014/main" id="{E7386655-E8B4-4FEC-9144-08DB19F067F4}"/>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294" name="n_1aveValue【消防施設】&#10;有形固定資産減価償却率">
          <a:extLst>
            <a:ext uri="{FF2B5EF4-FFF2-40B4-BE49-F238E27FC236}">
              <a16:creationId xmlns:a16="http://schemas.microsoft.com/office/drawing/2014/main" id="{71C14F5C-C3AC-4D6C-B29B-CB619FA3DC01}"/>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295" name="フローチャート: 判断 294">
          <a:extLst>
            <a:ext uri="{FF2B5EF4-FFF2-40B4-BE49-F238E27FC236}">
              <a16:creationId xmlns:a16="http://schemas.microsoft.com/office/drawing/2014/main" id="{246A8000-08D5-46B6-A0A8-9B345983F6DA}"/>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296" name="n_2aveValue【消防施設】&#10;有形固定資産減価償却率">
          <a:extLst>
            <a:ext uri="{FF2B5EF4-FFF2-40B4-BE49-F238E27FC236}">
              <a16:creationId xmlns:a16="http://schemas.microsoft.com/office/drawing/2014/main" id="{915F9DE5-1AFA-4336-90F4-86BBA5D0AA51}"/>
            </a:ext>
          </a:extLst>
        </xdr:cNvPr>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384F03-3058-42C4-8468-F9457F42B79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5CD85E-29E2-4A37-ADFC-D088D48E35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5334289-2800-476A-B5E5-72764A977E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3C9A555-BC38-4E03-A28A-F90A4807E34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CA3E9B-9F5F-4FB4-B762-F421B983B6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29755</xdr:rowOff>
    </xdr:from>
    <xdr:to>
      <xdr:col>81</xdr:col>
      <xdr:colOff>101600</xdr:colOff>
      <xdr:row>82</xdr:row>
      <xdr:rowOff>131355</xdr:rowOff>
    </xdr:to>
    <xdr:sp macro="" textlink="">
      <xdr:nvSpPr>
        <xdr:cNvPr id="302" name="楕円 301">
          <a:extLst>
            <a:ext uri="{FF2B5EF4-FFF2-40B4-BE49-F238E27FC236}">
              <a16:creationId xmlns:a16="http://schemas.microsoft.com/office/drawing/2014/main" id="{CCE6F52A-89C7-4FD4-903E-AE866CE519C2}"/>
            </a:ext>
          </a:extLst>
        </xdr:cNvPr>
        <xdr:cNvSpPr/>
      </xdr:nvSpPr>
      <xdr:spPr>
        <a:xfrm>
          <a:off x="15430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122482</xdr:rowOff>
    </xdr:from>
    <xdr:ext cx="405111" cy="259045"/>
    <xdr:sp macro="" textlink="">
      <xdr:nvSpPr>
        <xdr:cNvPr id="303" name="n_1mainValue【消防施設】&#10;有形固定資産減価償却率">
          <a:extLst>
            <a:ext uri="{FF2B5EF4-FFF2-40B4-BE49-F238E27FC236}">
              <a16:creationId xmlns:a16="http://schemas.microsoft.com/office/drawing/2014/main" id="{9BED4078-B0D8-42FA-9188-E6E26D466952}"/>
            </a:ext>
          </a:extLst>
        </xdr:cNvPr>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4" name="正方形/長方形 303">
          <a:extLst>
            <a:ext uri="{FF2B5EF4-FFF2-40B4-BE49-F238E27FC236}">
              <a16:creationId xmlns:a16="http://schemas.microsoft.com/office/drawing/2014/main" id="{4B780EE1-5A60-44C2-AE04-F4A235DA7D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5" name="正方形/長方形 304">
          <a:extLst>
            <a:ext uri="{FF2B5EF4-FFF2-40B4-BE49-F238E27FC236}">
              <a16:creationId xmlns:a16="http://schemas.microsoft.com/office/drawing/2014/main" id="{F85E0E47-2764-431C-ABDD-DE79EE16F0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6" name="正方形/長方形 305">
          <a:extLst>
            <a:ext uri="{FF2B5EF4-FFF2-40B4-BE49-F238E27FC236}">
              <a16:creationId xmlns:a16="http://schemas.microsoft.com/office/drawing/2014/main" id="{C35C0F5E-FAD2-423B-B88C-007229D775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7" name="正方形/長方形 306">
          <a:extLst>
            <a:ext uri="{FF2B5EF4-FFF2-40B4-BE49-F238E27FC236}">
              <a16:creationId xmlns:a16="http://schemas.microsoft.com/office/drawing/2014/main" id="{48EC39AB-591E-4479-93D4-DB09B5F02C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8" name="正方形/長方形 307">
          <a:extLst>
            <a:ext uri="{FF2B5EF4-FFF2-40B4-BE49-F238E27FC236}">
              <a16:creationId xmlns:a16="http://schemas.microsoft.com/office/drawing/2014/main" id="{557A51CB-0E9D-4C8A-948B-38619DF984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9" name="正方形/長方形 308">
          <a:extLst>
            <a:ext uri="{FF2B5EF4-FFF2-40B4-BE49-F238E27FC236}">
              <a16:creationId xmlns:a16="http://schemas.microsoft.com/office/drawing/2014/main" id="{79249AF9-85E5-417C-86E9-1D0BAE57C2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10" name="正方形/長方形 309">
          <a:extLst>
            <a:ext uri="{FF2B5EF4-FFF2-40B4-BE49-F238E27FC236}">
              <a16:creationId xmlns:a16="http://schemas.microsoft.com/office/drawing/2014/main" id="{A1AB3938-78FB-4634-9A46-25A17AFD5B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11" name="正方形/長方形 310">
          <a:extLst>
            <a:ext uri="{FF2B5EF4-FFF2-40B4-BE49-F238E27FC236}">
              <a16:creationId xmlns:a16="http://schemas.microsoft.com/office/drawing/2014/main" id="{FA70DB50-BA05-436F-920D-CE7EF955691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ADF13417-6832-4568-A4D5-600DF4337E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13" name="直線コネクタ 312">
          <a:extLst>
            <a:ext uri="{FF2B5EF4-FFF2-40B4-BE49-F238E27FC236}">
              <a16:creationId xmlns:a16="http://schemas.microsoft.com/office/drawing/2014/main" id="{752F5A87-64B5-4F6E-BC1C-474F9BEB0D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14" name="直線コネクタ 313">
          <a:extLst>
            <a:ext uri="{FF2B5EF4-FFF2-40B4-BE49-F238E27FC236}">
              <a16:creationId xmlns:a16="http://schemas.microsoft.com/office/drawing/2014/main" id="{C05F93AB-20A3-42D2-B8C8-EB46E66DB38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15" name="テキスト ボックス 314">
          <a:extLst>
            <a:ext uri="{FF2B5EF4-FFF2-40B4-BE49-F238E27FC236}">
              <a16:creationId xmlns:a16="http://schemas.microsoft.com/office/drawing/2014/main" id="{BC2F82D1-4D71-4651-9845-D85BB2A3834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16" name="直線コネクタ 315">
          <a:extLst>
            <a:ext uri="{FF2B5EF4-FFF2-40B4-BE49-F238E27FC236}">
              <a16:creationId xmlns:a16="http://schemas.microsoft.com/office/drawing/2014/main" id="{4D32217A-D85F-496B-997C-0F7B66AD20D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17" name="テキスト ボックス 316">
          <a:extLst>
            <a:ext uri="{FF2B5EF4-FFF2-40B4-BE49-F238E27FC236}">
              <a16:creationId xmlns:a16="http://schemas.microsoft.com/office/drawing/2014/main" id="{9C796B29-654F-4BEF-8087-17D96BC5B84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18" name="直線コネクタ 317">
          <a:extLst>
            <a:ext uri="{FF2B5EF4-FFF2-40B4-BE49-F238E27FC236}">
              <a16:creationId xmlns:a16="http://schemas.microsoft.com/office/drawing/2014/main" id="{74C387E6-138E-494D-9C86-D9C5A9111F4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19" name="テキスト ボックス 318">
          <a:extLst>
            <a:ext uri="{FF2B5EF4-FFF2-40B4-BE49-F238E27FC236}">
              <a16:creationId xmlns:a16="http://schemas.microsoft.com/office/drawing/2014/main" id="{0281D33F-8EE0-40D3-A7DC-17A1748FCC3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20" name="直線コネクタ 319">
          <a:extLst>
            <a:ext uri="{FF2B5EF4-FFF2-40B4-BE49-F238E27FC236}">
              <a16:creationId xmlns:a16="http://schemas.microsoft.com/office/drawing/2014/main" id="{1314F71F-B881-46EB-8509-E89F1A65C77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21" name="テキスト ボックス 320">
          <a:extLst>
            <a:ext uri="{FF2B5EF4-FFF2-40B4-BE49-F238E27FC236}">
              <a16:creationId xmlns:a16="http://schemas.microsoft.com/office/drawing/2014/main" id="{6B59FF3C-E844-412C-8DD4-BE4901608C4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22" name="直線コネクタ 321">
          <a:extLst>
            <a:ext uri="{FF2B5EF4-FFF2-40B4-BE49-F238E27FC236}">
              <a16:creationId xmlns:a16="http://schemas.microsoft.com/office/drawing/2014/main" id="{A8799BAF-2F81-464E-9B62-5E89F08490B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23" name="テキスト ボックス 322">
          <a:extLst>
            <a:ext uri="{FF2B5EF4-FFF2-40B4-BE49-F238E27FC236}">
              <a16:creationId xmlns:a16="http://schemas.microsoft.com/office/drawing/2014/main" id="{9D5CDAAB-EA98-4716-A5A9-C58264CFA70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24" name="直線コネクタ 323">
          <a:extLst>
            <a:ext uri="{FF2B5EF4-FFF2-40B4-BE49-F238E27FC236}">
              <a16:creationId xmlns:a16="http://schemas.microsoft.com/office/drawing/2014/main" id="{0013D24C-6935-4872-A33E-B557F087CA1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25" name="テキスト ボックス 324">
          <a:extLst>
            <a:ext uri="{FF2B5EF4-FFF2-40B4-BE49-F238E27FC236}">
              <a16:creationId xmlns:a16="http://schemas.microsoft.com/office/drawing/2014/main" id="{2F511B77-05A1-41B7-8F4B-C57B05C8C00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26" name="直線コネクタ 325">
          <a:extLst>
            <a:ext uri="{FF2B5EF4-FFF2-40B4-BE49-F238E27FC236}">
              <a16:creationId xmlns:a16="http://schemas.microsoft.com/office/drawing/2014/main" id="{B3FD143D-BB46-492D-9975-C193CFD87C5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E80C8943-36CF-4CD4-8912-8DF2BD90752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28" name="【消防施設】&#10;一人当たり面積グラフ枠">
          <a:extLst>
            <a:ext uri="{FF2B5EF4-FFF2-40B4-BE49-F238E27FC236}">
              <a16:creationId xmlns:a16="http://schemas.microsoft.com/office/drawing/2014/main" id="{24673DB4-E34E-46F9-86FE-5EAF9491D9C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29" name="直線コネクタ 328">
          <a:extLst>
            <a:ext uri="{FF2B5EF4-FFF2-40B4-BE49-F238E27FC236}">
              <a16:creationId xmlns:a16="http://schemas.microsoft.com/office/drawing/2014/main" id="{9D01CCEF-93B0-499A-A6AB-10C5870B2021}"/>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330" name="【消防施設】&#10;一人当たり面積最小値テキスト">
          <a:extLst>
            <a:ext uri="{FF2B5EF4-FFF2-40B4-BE49-F238E27FC236}">
              <a16:creationId xmlns:a16="http://schemas.microsoft.com/office/drawing/2014/main" id="{E6470113-0FA2-4AC9-A07C-B5E53D3C7BF1}"/>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331" name="直線コネクタ 330">
          <a:extLst>
            <a:ext uri="{FF2B5EF4-FFF2-40B4-BE49-F238E27FC236}">
              <a16:creationId xmlns:a16="http://schemas.microsoft.com/office/drawing/2014/main" id="{D5AD67EF-5FF0-4761-9807-4350CB127B25}"/>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332" name="【消防施設】&#10;一人当たり面積最大値テキスト">
          <a:extLst>
            <a:ext uri="{FF2B5EF4-FFF2-40B4-BE49-F238E27FC236}">
              <a16:creationId xmlns:a16="http://schemas.microsoft.com/office/drawing/2014/main" id="{3BC86AA9-7EF3-4128-8767-D332206052A2}"/>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333" name="直線コネクタ 332">
          <a:extLst>
            <a:ext uri="{FF2B5EF4-FFF2-40B4-BE49-F238E27FC236}">
              <a16:creationId xmlns:a16="http://schemas.microsoft.com/office/drawing/2014/main" id="{829CBCB0-51A8-40EF-94DD-1FD29923626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334" name="【消防施設】&#10;一人当たり面積平均値テキスト">
          <a:extLst>
            <a:ext uri="{FF2B5EF4-FFF2-40B4-BE49-F238E27FC236}">
              <a16:creationId xmlns:a16="http://schemas.microsoft.com/office/drawing/2014/main" id="{65607079-FE3A-4D94-8457-D07ACB3F6146}"/>
            </a:ext>
          </a:extLst>
        </xdr:cNvPr>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335" name="フローチャート: 判断 334">
          <a:extLst>
            <a:ext uri="{FF2B5EF4-FFF2-40B4-BE49-F238E27FC236}">
              <a16:creationId xmlns:a16="http://schemas.microsoft.com/office/drawing/2014/main" id="{8734542E-3AF3-45BE-92E8-A8948618C2E4}"/>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336" name="フローチャート: 判断 335">
          <a:extLst>
            <a:ext uri="{FF2B5EF4-FFF2-40B4-BE49-F238E27FC236}">
              <a16:creationId xmlns:a16="http://schemas.microsoft.com/office/drawing/2014/main" id="{666BA2C8-B9B9-42B8-86AD-D87881F53EBD}"/>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337" name="n_1aveValue【消防施設】&#10;一人当たり面積">
          <a:extLst>
            <a:ext uri="{FF2B5EF4-FFF2-40B4-BE49-F238E27FC236}">
              <a16:creationId xmlns:a16="http://schemas.microsoft.com/office/drawing/2014/main" id="{957468F8-A159-42C0-8D19-A0EDFCBD15E3}"/>
            </a:ext>
          </a:extLst>
        </xdr:cNvPr>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338" name="フローチャート: 判断 337">
          <a:extLst>
            <a:ext uri="{FF2B5EF4-FFF2-40B4-BE49-F238E27FC236}">
              <a16:creationId xmlns:a16="http://schemas.microsoft.com/office/drawing/2014/main" id="{03D92382-2039-458C-BD0E-EE7B26B37340}"/>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339" name="n_2aveValue【消防施設】&#10;一人当たり面積">
          <a:extLst>
            <a:ext uri="{FF2B5EF4-FFF2-40B4-BE49-F238E27FC236}">
              <a16:creationId xmlns:a16="http://schemas.microsoft.com/office/drawing/2014/main" id="{94707606-F99E-4D95-B2D9-D4236B430A46}"/>
            </a:ext>
          </a:extLst>
        </xdr:cNvPr>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E890BA6-5F05-47CA-AB0C-0913BABCED3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51C443F-B832-41B7-8E96-C1CB5812C88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F4FF200-76F7-4F5E-9F6F-E66E4A8299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C3DDBF0-369D-4CA7-8A58-6EEB2CB3F2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D0986C2-3C83-4B3E-A829-53D424F85E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164737</xdr:rowOff>
    </xdr:from>
    <xdr:to>
      <xdr:col>112</xdr:col>
      <xdr:colOff>38100</xdr:colOff>
      <xdr:row>85</xdr:row>
      <xdr:rowOff>94887</xdr:rowOff>
    </xdr:to>
    <xdr:sp macro="" textlink="">
      <xdr:nvSpPr>
        <xdr:cNvPr id="345" name="楕円 344">
          <a:extLst>
            <a:ext uri="{FF2B5EF4-FFF2-40B4-BE49-F238E27FC236}">
              <a16:creationId xmlns:a16="http://schemas.microsoft.com/office/drawing/2014/main" id="{42B74046-E4A5-4306-AD95-218B67DBFAC0}"/>
            </a:ext>
          </a:extLst>
        </xdr:cNvPr>
        <xdr:cNvSpPr/>
      </xdr:nvSpPr>
      <xdr:spPr>
        <a:xfrm>
          <a:off x="21272500" y="14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111414</xdr:rowOff>
    </xdr:from>
    <xdr:ext cx="469744" cy="259045"/>
    <xdr:sp macro="" textlink="">
      <xdr:nvSpPr>
        <xdr:cNvPr id="346" name="n_1mainValue【消防施設】&#10;一人当たり面積">
          <a:extLst>
            <a:ext uri="{FF2B5EF4-FFF2-40B4-BE49-F238E27FC236}">
              <a16:creationId xmlns:a16="http://schemas.microsoft.com/office/drawing/2014/main" id="{8AD9B14C-FA8A-443D-9150-9C3ECB8D3064}"/>
            </a:ext>
          </a:extLst>
        </xdr:cNvPr>
        <xdr:cNvSpPr txBox="1"/>
      </xdr:nvSpPr>
      <xdr:spPr>
        <a:xfrm>
          <a:off x="21075727" y="14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7" name="正方形/長方形 346">
          <a:extLst>
            <a:ext uri="{FF2B5EF4-FFF2-40B4-BE49-F238E27FC236}">
              <a16:creationId xmlns:a16="http://schemas.microsoft.com/office/drawing/2014/main" id="{55B37B8C-5631-4CB1-968F-BA83E9A223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8" name="正方形/長方形 347">
          <a:extLst>
            <a:ext uri="{FF2B5EF4-FFF2-40B4-BE49-F238E27FC236}">
              <a16:creationId xmlns:a16="http://schemas.microsoft.com/office/drawing/2014/main" id="{9E579963-8231-442D-B06C-53A62A0314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9" name="正方形/長方形 348">
          <a:extLst>
            <a:ext uri="{FF2B5EF4-FFF2-40B4-BE49-F238E27FC236}">
              <a16:creationId xmlns:a16="http://schemas.microsoft.com/office/drawing/2014/main" id="{12A9A534-EFDD-4F6A-927F-86EC802295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0" name="正方形/長方形 349">
          <a:extLst>
            <a:ext uri="{FF2B5EF4-FFF2-40B4-BE49-F238E27FC236}">
              <a16:creationId xmlns:a16="http://schemas.microsoft.com/office/drawing/2014/main" id="{62C5CF08-0E8C-4F30-8352-EF10D6488F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1" name="正方形/長方形 350">
          <a:extLst>
            <a:ext uri="{FF2B5EF4-FFF2-40B4-BE49-F238E27FC236}">
              <a16:creationId xmlns:a16="http://schemas.microsoft.com/office/drawing/2014/main" id="{0A2049F5-51BD-46DE-9D60-D0D22D7921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2" name="正方形/長方形 351">
          <a:extLst>
            <a:ext uri="{FF2B5EF4-FFF2-40B4-BE49-F238E27FC236}">
              <a16:creationId xmlns:a16="http://schemas.microsoft.com/office/drawing/2014/main" id="{6270E237-8FDE-4D8C-8A90-6E314282FA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3" name="正方形/長方形 352">
          <a:extLst>
            <a:ext uri="{FF2B5EF4-FFF2-40B4-BE49-F238E27FC236}">
              <a16:creationId xmlns:a16="http://schemas.microsoft.com/office/drawing/2014/main" id="{7FCF1060-92AA-43B3-A1BA-75BCC853DC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4" name="正方形/長方形 353">
          <a:extLst>
            <a:ext uri="{FF2B5EF4-FFF2-40B4-BE49-F238E27FC236}">
              <a16:creationId xmlns:a16="http://schemas.microsoft.com/office/drawing/2014/main" id="{1FD47C8C-E0B9-43C1-99A0-02F87FFC9F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F6116632-8C4D-44D4-A376-12C357E596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6" name="直線コネクタ 355">
          <a:extLst>
            <a:ext uri="{FF2B5EF4-FFF2-40B4-BE49-F238E27FC236}">
              <a16:creationId xmlns:a16="http://schemas.microsoft.com/office/drawing/2014/main" id="{C5B95AB9-AA94-4AE2-B2D2-515D986DE5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57" name="テキスト ボックス 356">
          <a:extLst>
            <a:ext uri="{FF2B5EF4-FFF2-40B4-BE49-F238E27FC236}">
              <a16:creationId xmlns:a16="http://schemas.microsoft.com/office/drawing/2014/main" id="{15C61B94-5B70-4A67-A892-005E774F20A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8" name="直線コネクタ 357">
          <a:extLst>
            <a:ext uri="{FF2B5EF4-FFF2-40B4-BE49-F238E27FC236}">
              <a16:creationId xmlns:a16="http://schemas.microsoft.com/office/drawing/2014/main" id="{3B98D6AB-363B-49A1-9805-A564C71EE3F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id="{9A17041B-F6EF-4272-8D66-F93A8C68FAC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60" name="直線コネクタ 359">
          <a:extLst>
            <a:ext uri="{FF2B5EF4-FFF2-40B4-BE49-F238E27FC236}">
              <a16:creationId xmlns:a16="http://schemas.microsoft.com/office/drawing/2014/main" id="{D97A1BF9-DF0D-4F47-B002-52AAE48F7EB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id="{A43B9831-2293-45FE-84F2-A6C6067CA54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62" name="直線コネクタ 361">
          <a:extLst>
            <a:ext uri="{FF2B5EF4-FFF2-40B4-BE49-F238E27FC236}">
              <a16:creationId xmlns:a16="http://schemas.microsoft.com/office/drawing/2014/main" id="{22261C35-90B8-4812-9F59-8054826E099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id="{5F7EB089-4850-47A7-B2D8-F3DE5CF3A63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4" name="直線コネクタ 363">
          <a:extLst>
            <a:ext uri="{FF2B5EF4-FFF2-40B4-BE49-F238E27FC236}">
              <a16:creationId xmlns:a16="http://schemas.microsoft.com/office/drawing/2014/main" id="{A0DC6F32-2278-49B9-9F97-AB4AA6E243C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id="{75A24D62-FB3B-4171-B606-E952029087F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6" name="直線コネクタ 365">
          <a:extLst>
            <a:ext uri="{FF2B5EF4-FFF2-40B4-BE49-F238E27FC236}">
              <a16:creationId xmlns:a16="http://schemas.microsoft.com/office/drawing/2014/main" id="{AD95C27B-EA1F-476C-983C-DBD228655CE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id="{3C86AFDC-C81D-4219-9874-6CF771941C8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a:extLst>
            <a:ext uri="{FF2B5EF4-FFF2-40B4-BE49-F238E27FC236}">
              <a16:creationId xmlns:a16="http://schemas.microsoft.com/office/drawing/2014/main" id="{8BFF597E-35E0-43CE-8313-841607D03D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FED1EFDE-4BA3-4A94-916C-07E62B6AFE6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0" name="【庁舎】&#10;有形固定資産減価償却率グラフ枠">
          <a:extLst>
            <a:ext uri="{FF2B5EF4-FFF2-40B4-BE49-F238E27FC236}">
              <a16:creationId xmlns:a16="http://schemas.microsoft.com/office/drawing/2014/main" id="{059FA79D-BD92-44D2-B15F-9EF0255511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371" name="直線コネクタ 370">
          <a:extLst>
            <a:ext uri="{FF2B5EF4-FFF2-40B4-BE49-F238E27FC236}">
              <a16:creationId xmlns:a16="http://schemas.microsoft.com/office/drawing/2014/main" id="{D9ADEA60-6106-4EF8-86F0-E604F6B99CF7}"/>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372" name="【庁舎】&#10;有形固定資産減価償却率最小値テキスト">
          <a:extLst>
            <a:ext uri="{FF2B5EF4-FFF2-40B4-BE49-F238E27FC236}">
              <a16:creationId xmlns:a16="http://schemas.microsoft.com/office/drawing/2014/main" id="{03FF4FB4-1651-4643-868B-A9C205A9E355}"/>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373" name="直線コネクタ 372">
          <a:extLst>
            <a:ext uri="{FF2B5EF4-FFF2-40B4-BE49-F238E27FC236}">
              <a16:creationId xmlns:a16="http://schemas.microsoft.com/office/drawing/2014/main" id="{C51393BD-FD1B-46AD-BF20-C5592B9B94F2}"/>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74" name="【庁舎】&#10;有形固定資産減価償却率最大値テキスト">
          <a:extLst>
            <a:ext uri="{FF2B5EF4-FFF2-40B4-BE49-F238E27FC236}">
              <a16:creationId xmlns:a16="http://schemas.microsoft.com/office/drawing/2014/main" id="{B06987A6-E770-441A-97FB-801CC354872E}"/>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5" name="直線コネクタ 374">
          <a:extLst>
            <a:ext uri="{FF2B5EF4-FFF2-40B4-BE49-F238E27FC236}">
              <a16:creationId xmlns:a16="http://schemas.microsoft.com/office/drawing/2014/main" id="{37E57782-F130-420E-BFAD-92C605C42E3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376" name="【庁舎】&#10;有形固定資産減価償却率平均値テキスト">
          <a:extLst>
            <a:ext uri="{FF2B5EF4-FFF2-40B4-BE49-F238E27FC236}">
              <a16:creationId xmlns:a16="http://schemas.microsoft.com/office/drawing/2014/main" id="{37EA6EA8-F31C-43F3-8A47-FB4CC17EA54D}"/>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377" name="フローチャート: 判断 376">
          <a:extLst>
            <a:ext uri="{FF2B5EF4-FFF2-40B4-BE49-F238E27FC236}">
              <a16:creationId xmlns:a16="http://schemas.microsoft.com/office/drawing/2014/main" id="{B7A899A1-1A0A-4F50-BF92-FD36536B4F2C}"/>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378" name="フローチャート: 判断 377">
          <a:extLst>
            <a:ext uri="{FF2B5EF4-FFF2-40B4-BE49-F238E27FC236}">
              <a16:creationId xmlns:a16="http://schemas.microsoft.com/office/drawing/2014/main" id="{4C3394BE-885A-440C-B3FD-EF28DA72B470}"/>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379" name="n_1aveValue【庁舎】&#10;有形固定資産減価償却率">
          <a:extLst>
            <a:ext uri="{FF2B5EF4-FFF2-40B4-BE49-F238E27FC236}">
              <a16:creationId xmlns:a16="http://schemas.microsoft.com/office/drawing/2014/main" id="{03D457D8-6C8D-467B-AF44-DB0E0F8F4CA0}"/>
            </a:ext>
          </a:extLst>
        </xdr:cNvPr>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380" name="フローチャート: 判断 379">
          <a:extLst>
            <a:ext uri="{FF2B5EF4-FFF2-40B4-BE49-F238E27FC236}">
              <a16:creationId xmlns:a16="http://schemas.microsoft.com/office/drawing/2014/main" id="{9A5CA5B3-6F66-4487-BAFD-EB33BDB3874A}"/>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381" name="n_2aveValue【庁舎】&#10;有形固定資産減価償却率">
          <a:extLst>
            <a:ext uri="{FF2B5EF4-FFF2-40B4-BE49-F238E27FC236}">
              <a16:creationId xmlns:a16="http://schemas.microsoft.com/office/drawing/2014/main" id="{263AD422-091D-4D3F-AF51-6534F4DF39B7}"/>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AF7D762F-4032-488D-B451-ABEC81EEC9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9E09A010-E71C-4760-8BE0-C3C9F21EA3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3AC33D65-C642-4FDE-8E7D-F409F51510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9B7A5474-97FA-435C-AC13-969704EA5F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36043124-7434-4833-A46A-AA950055AD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387" name="楕円 386">
          <a:extLst>
            <a:ext uri="{FF2B5EF4-FFF2-40B4-BE49-F238E27FC236}">
              <a16:creationId xmlns:a16="http://schemas.microsoft.com/office/drawing/2014/main" id="{A97299FA-E30E-464A-9BD6-65C71EB87E90}"/>
            </a:ext>
          </a:extLst>
        </xdr:cNvPr>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122572</xdr:rowOff>
    </xdr:from>
    <xdr:ext cx="405111" cy="259045"/>
    <xdr:sp macro="" textlink="">
      <xdr:nvSpPr>
        <xdr:cNvPr id="388" name="n_1mainValue【庁舎】&#10;有形固定資産減価償却率">
          <a:extLst>
            <a:ext uri="{FF2B5EF4-FFF2-40B4-BE49-F238E27FC236}">
              <a16:creationId xmlns:a16="http://schemas.microsoft.com/office/drawing/2014/main" id="{7DC2024F-A424-494A-A0D8-67048A1DBA3B}"/>
            </a:ext>
          </a:extLst>
        </xdr:cNvPr>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9" name="正方形/長方形 388">
          <a:extLst>
            <a:ext uri="{FF2B5EF4-FFF2-40B4-BE49-F238E27FC236}">
              <a16:creationId xmlns:a16="http://schemas.microsoft.com/office/drawing/2014/main" id="{0CA10006-358D-4444-BB49-6065902684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0" name="正方形/長方形 389">
          <a:extLst>
            <a:ext uri="{FF2B5EF4-FFF2-40B4-BE49-F238E27FC236}">
              <a16:creationId xmlns:a16="http://schemas.microsoft.com/office/drawing/2014/main" id="{A80BC701-0AA8-4B64-A8CE-BB5F450A21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1" name="正方形/長方形 390">
          <a:extLst>
            <a:ext uri="{FF2B5EF4-FFF2-40B4-BE49-F238E27FC236}">
              <a16:creationId xmlns:a16="http://schemas.microsoft.com/office/drawing/2014/main" id="{230C5EF1-193B-44DD-9A8B-CA83EB0C7F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2" name="正方形/長方形 391">
          <a:extLst>
            <a:ext uri="{FF2B5EF4-FFF2-40B4-BE49-F238E27FC236}">
              <a16:creationId xmlns:a16="http://schemas.microsoft.com/office/drawing/2014/main" id="{97159CAE-2071-4130-AB61-16E881ADBF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3" name="正方形/長方形 392">
          <a:extLst>
            <a:ext uri="{FF2B5EF4-FFF2-40B4-BE49-F238E27FC236}">
              <a16:creationId xmlns:a16="http://schemas.microsoft.com/office/drawing/2014/main" id="{771764E4-39D7-481F-B985-055FCF556C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4" name="正方形/長方形 393">
          <a:extLst>
            <a:ext uri="{FF2B5EF4-FFF2-40B4-BE49-F238E27FC236}">
              <a16:creationId xmlns:a16="http://schemas.microsoft.com/office/drawing/2014/main" id="{4E85DC78-27D5-4428-9A9D-E6E60B0C0F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5" name="正方形/長方形 394">
          <a:extLst>
            <a:ext uri="{FF2B5EF4-FFF2-40B4-BE49-F238E27FC236}">
              <a16:creationId xmlns:a16="http://schemas.microsoft.com/office/drawing/2014/main" id="{34514637-F8C6-42BD-AA5F-23E86761145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6" name="正方形/長方形 395">
          <a:extLst>
            <a:ext uri="{FF2B5EF4-FFF2-40B4-BE49-F238E27FC236}">
              <a16:creationId xmlns:a16="http://schemas.microsoft.com/office/drawing/2014/main" id="{4F554B49-06E0-43D6-A02F-2D8A94D4FA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E5B475C0-C9E1-4B63-9370-9869CD412F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8" name="直線コネクタ 397">
          <a:extLst>
            <a:ext uri="{FF2B5EF4-FFF2-40B4-BE49-F238E27FC236}">
              <a16:creationId xmlns:a16="http://schemas.microsoft.com/office/drawing/2014/main" id="{3F39D269-92EF-45F2-8C29-F7A566A593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99" name="直線コネクタ 398">
          <a:extLst>
            <a:ext uri="{FF2B5EF4-FFF2-40B4-BE49-F238E27FC236}">
              <a16:creationId xmlns:a16="http://schemas.microsoft.com/office/drawing/2014/main" id="{4766AC4F-AA03-4038-80F4-373A46AB3FC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00" name="テキスト ボックス 399">
          <a:extLst>
            <a:ext uri="{FF2B5EF4-FFF2-40B4-BE49-F238E27FC236}">
              <a16:creationId xmlns:a16="http://schemas.microsoft.com/office/drawing/2014/main" id="{73C86F4C-06B1-4DF7-9335-84B2D264A14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01" name="直線コネクタ 400">
          <a:extLst>
            <a:ext uri="{FF2B5EF4-FFF2-40B4-BE49-F238E27FC236}">
              <a16:creationId xmlns:a16="http://schemas.microsoft.com/office/drawing/2014/main" id="{642D0775-255E-48C4-878E-F75EF94AC23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02" name="テキスト ボックス 401">
          <a:extLst>
            <a:ext uri="{FF2B5EF4-FFF2-40B4-BE49-F238E27FC236}">
              <a16:creationId xmlns:a16="http://schemas.microsoft.com/office/drawing/2014/main" id="{EA73FDDF-2DA3-44BE-97E2-A05EB0DA9E1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03" name="直線コネクタ 402">
          <a:extLst>
            <a:ext uri="{FF2B5EF4-FFF2-40B4-BE49-F238E27FC236}">
              <a16:creationId xmlns:a16="http://schemas.microsoft.com/office/drawing/2014/main" id="{4478CEC9-0D24-4DEB-82DA-37053D6D344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04" name="テキスト ボックス 403">
          <a:extLst>
            <a:ext uri="{FF2B5EF4-FFF2-40B4-BE49-F238E27FC236}">
              <a16:creationId xmlns:a16="http://schemas.microsoft.com/office/drawing/2014/main" id="{47A72D68-A357-4C9B-8AAD-8D9CC0246C1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05" name="直線コネクタ 404">
          <a:extLst>
            <a:ext uri="{FF2B5EF4-FFF2-40B4-BE49-F238E27FC236}">
              <a16:creationId xmlns:a16="http://schemas.microsoft.com/office/drawing/2014/main" id="{00B32320-C81E-47B8-A97B-6E33224FD1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06" name="テキスト ボックス 405">
          <a:extLst>
            <a:ext uri="{FF2B5EF4-FFF2-40B4-BE49-F238E27FC236}">
              <a16:creationId xmlns:a16="http://schemas.microsoft.com/office/drawing/2014/main" id="{4C81A569-2DD3-42D3-BE50-5D2541BC7B7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07" name="直線コネクタ 406">
          <a:extLst>
            <a:ext uri="{FF2B5EF4-FFF2-40B4-BE49-F238E27FC236}">
              <a16:creationId xmlns:a16="http://schemas.microsoft.com/office/drawing/2014/main" id="{5E5A92E1-2CA4-4964-897A-8979D749B3B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08" name="テキスト ボックス 407">
          <a:extLst>
            <a:ext uri="{FF2B5EF4-FFF2-40B4-BE49-F238E27FC236}">
              <a16:creationId xmlns:a16="http://schemas.microsoft.com/office/drawing/2014/main" id="{B2A26499-74F8-4517-8FDF-2130E1CE39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09" name="直線コネクタ 408">
          <a:extLst>
            <a:ext uri="{FF2B5EF4-FFF2-40B4-BE49-F238E27FC236}">
              <a16:creationId xmlns:a16="http://schemas.microsoft.com/office/drawing/2014/main" id="{BBA2D311-03B8-40DF-957D-0BB7198E229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10" name="テキスト ボックス 409">
          <a:extLst>
            <a:ext uri="{FF2B5EF4-FFF2-40B4-BE49-F238E27FC236}">
              <a16:creationId xmlns:a16="http://schemas.microsoft.com/office/drawing/2014/main" id="{260D61CE-8123-4D2C-BB4E-A1268A6214E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1" name="直線コネクタ 410">
          <a:extLst>
            <a:ext uri="{FF2B5EF4-FFF2-40B4-BE49-F238E27FC236}">
              <a16:creationId xmlns:a16="http://schemas.microsoft.com/office/drawing/2014/main" id="{15CCC0AB-8F89-491C-97E3-8321619FD1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6C7632A3-B315-47F1-A796-D6240FE713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3" name="【庁舎】&#10;一人当たり面積グラフ枠">
          <a:extLst>
            <a:ext uri="{FF2B5EF4-FFF2-40B4-BE49-F238E27FC236}">
              <a16:creationId xmlns:a16="http://schemas.microsoft.com/office/drawing/2014/main" id="{9F92F5FB-98DA-4B57-AA1E-653011863E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14" name="直線コネクタ 413">
          <a:extLst>
            <a:ext uri="{FF2B5EF4-FFF2-40B4-BE49-F238E27FC236}">
              <a16:creationId xmlns:a16="http://schemas.microsoft.com/office/drawing/2014/main" id="{D72EF3D4-85A6-491F-9274-C76F3AAC094C}"/>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15" name="【庁舎】&#10;一人当たり面積最小値テキスト">
          <a:extLst>
            <a:ext uri="{FF2B5EF4-FFF2-40B4-BE49-F238E27FC236}">
              <a16:creationId xmlns:a16="http://schemas.microsoft.com/office/drawing/2014/main" id="{5DBF0E84-E587-46CC-A95E-A3BFCAC8F351}"/>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16" name="直線コネクタ 415">
          <a:extLst>
            <a:ext uri="{FF2B5EF4-FFF2-40B4-BE49-F238E27FC236}">
              <a16:creationId xmlns:a16="http://schemas.microsoft.com/office/drawing/2014/main" id="{7006ED59-0E00-479D-8DCC-FEF71F47D088}"/>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17" name="【庁舎】&#10;一人当たり面積最大値テキスト">
          <a:extLst>
            <a:ext uri="{FF2B5EF4-FFF2-40B4-BE49-F238E27FC236}">
              <a16:creationId xmlns:a16="http://schemas.microsoft.com/office/drawing/2014/main" id="{3C598F2C-B5CE-4C61-AE55-8BD0BD64E765}"/>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18" name="直線コネクタ 417">
          <a:extLst>
            <a:ext uri="{FF2B5EF4-FFF2-40B4-BE49-F238E27FC236}">
              <a16:creationId xmlns:a16="http://schemas.microsoft.com/office/drawing/2014/main" id="{BE73D437-51DF-4ED4-A6E9-B514E15EE27C}"/>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419" name="【庁舎】&#10;一人当たり面積平均値テキスト">
          <a:extLst>
            <a:ext uri="{FF2B5EF4-FFF2-40B4-BE49-F238E27FC236}">
              <a16:creationId xmlns:a16="http://schemas.microsoft.com/office/drawing/2014/main" id="{5A89D965-18FE-4DB6-9D7C-BED9F8CCC2B3}"/>
            </a:ext>
          </a:extLst>
        </xdr:cNvPr>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20" name="フローチャート: 判断 419">
          <a:extLst>
            <a:ext uri="{FF2B5EF4-FFF2-40B4-BE49-F238E27FC236}">
              <a16:creationId xmlns:a16="http://schemas.microsoft.com/office/drawing/2014/main" id="{0626B217-E6FF-4CF9-99C8-95706324B4C6}"/>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21" name="フローチャート: 判断 420">
          <a:extLst>
            <a:ext uri="{FF2B5EF4-FFF2-40B4-BE49-F238E27FC236}">
              <a16:creationId xmlns:a16="http://schemas.microsoft.com/office/drawing/2014/main" id="{9629F60D-43AC-4C4D-9C83-CDE8E72A69FB}"/>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422" name="n_1aveValue【庁舎】&#10;一人当たり面積">
          <a:extLst>
            <a:ext uri="{FF2B5EF4-FFF2-40B4-BE49-F238E27FC236}">
              <a16:creationId xmlns:a16="http://schemas.microsoft.com/office/drawing/2014/main" id="{A0AEF3E9-D8E3-4362-971C-D293D813DDD3}"/>
            </a:ext>
          </a:extLst>
        </xdr:cNvPr>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423" name="フローチャート: 判断 422">
          <a:extLst>
            <a:ext uri="{FF2B5EF4-FFF2-40B4-BE49-F238E27FC236}">
              <a16:creationId xmlns:a16="http://schemas.microsoft.com/office/drawing/2014/main" id="{9F17B280-05C6-43BB-BDFE-9448E3CD8CEF}"/>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424" name="n_2aveValue【庁舎】&#10;一人当たり面積">
          <a:extLst>
            <a:ext uri="{FF2B5EF4-FFF2-40B4-BE49-F238E27FC236}">
              <a16:creationId xmlns:a16="http://schemas.microsoft.com/office/drawing/2014/main" id="{F14E0D46-4F9B-463C-B78E-9D8B3D021581}"/>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9342D4CA-043E-4DAA-AB3B-F4B97721AF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87F8CABF-86C6-4130-8728-8A358A371C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7FE4081D-7603-4603-A212-10E516739F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F40FF4E1-3E84-4925-8B77-53C9EB27471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BB7CFD5C-9829-43A6-B907-FA8944C330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430" name="楕円 429">
          <a:extLst>
            <a:ext uri="{FF2B5EF4-FFF2-40B4-BE49-F238E27FC236}">
              <a16:creationId xmlns:a16="http://schemas.microsoft.com/office/drawing/2014/main" id="{67AA8F33-9999-40E8-8BD7-A797F71778AC}"/>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431" name="n_1mainValue【庁舎】&#10;一人当たり面積">
          <a:extLst>
            <a:ext uri="{FF2B5EF4-FFF2-40B4-BE49-F238E27FC236}">
              <a16:creationId xmlns:a16="http://schemas.microsoft.com/office/drawing/2014/main" id="{D162362D-EF19-40B8-B10E-5E62C8E87251}"/>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2" name="正方形/長方形 431">
          <a:extLst>
            <a:ext uri="{FF2B5EF4-FFF2-40B4-BE49-F238E27FC236}">
              <a16:creationId xmlns:a16="http://schemas.microsoft.com/office/drawing/2014/main" id="{43FC7FA6-BEBA-4071-87F1-4DC87109CF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3" name="正方形/長方形 432">
          <a:extLst>
            <a:ext uri="{FF2B5EF4-FFF2-40B4-BE49-F238E27FC236}">
              <a16:creationId xmlns:a16="http://schemas.microsoft.com/office/drawing/2014/main" id="{4C61F2B9-617A-422D-A267-33BCACF0ED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4" name="テキスト ボックス 433">
          <a:extLst>
            <a:ext uri="{FF2B5EF4-FFF2-40B4-BE49-F238E27FC236}">
              <a16:creationId xmlns:a16="http://schemas.microsoft.com/office/drawing/2014/main" id="{B77B37BA-87D9-4B4E-A7A6-276959E464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有形固定資産減価償却率について、全国平均値より高いものが、道路、公営住宅、保育所、庁舎で全国平均より低いものが橋梁、学校施設、体育館・プール、保健センター、消防施設である。</a:t>
          </a:r>
          <a:endParaRPr lang="ja-JP" altLang="ja-JP" sz="1400">
            <a:effectLst/>
          </a:endParaRPr>
        </a:p>
        <a:p>
          <a:r>
            <a:rPr kumimoji="1" lang="ja-JP" altLang="ja-JP" sz="1100">
              <a:solidFill>
                <a:schemeClr val="dk1"/>
              </a:solidFill>
              <a:effectLst/>
              <a:latin typeface="+mn-lt"/>
              <a:ea typeface="+mn-ea"/>
              <a:cs typeface="+mn-cs"/>
            </a:rPr>
            <a:t>減価償却が進んでいる施設について、優先的に個別施設計画や売却など資産の管理を適切に進めていく。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36001;&#21209;G/15&#36001;&#25919;&#29366;&#27841;&#12398;&#20844;&#34920;/&#36001;&#25919;&#29366;&#27841;&#20316;&#25104;&#20844;&#34920;&#38306;&#20418;/H25&#65374;%20&#36001;&#25919;&#29366;&#27841;&#12398;&#20844;&#34920;/&#36001;&#25919;&#29366;&#27841;&#36039;&#26009;&#38598;/05%20H29&#27770;&#31639;/011024&#12304;&#36001;&#25919;&#29366;&#27841;&#36039;&#26009;&#38598;&#12305;_014231_&#21335;&#24140;&#30010;_2017/&#20837;&#21147;&#29992;/&#12304;&#36001;&#25919;&#29366;&#27841;&#36039;&#26009;&#38598;&#12305;_014231_&#21335;&#24140;&#30010;_2017(2&#22238;&#30446;)&#20837;&#2114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67.5</v>
          </cell>
        </row>
        <row r="53">
          <cell r="CN53">
            <v>53.1</v>
          </cell>
        </row>
        <row r="55">
          <cell r="AN55" t="str">
            <v>類似団体内平均値</v>
          </cell>
          <cell r="CN55">
            <v>0</v>
          </cell>
        </row>
        <row r="57">
          <cell r="CN57">
            <v>56.3</v>
          </cell>
        </row>
        <row r="72">
          <cell r="BP72" t="str">
            <v>H25</v>
          </cell>
          <cell r="BX72" t="str">
            <v>H26</v>
          </cell>
          <cell r="CF72" t="str">
            <v>H27</v>
          </cell>
          <cell r="CN72" t="str">
            <v>H28</v>
          </cell>
          <cell r="CV72" t="str">
            <v>H29</v>
          </cell>
        </row>
        <row r="73">
          <cell r="AN73" t="str">
            <v>当該団体値</v>
          </cell>
          <cell r="BP73">
            <v>89.3</v>
          </cell>
          <cell r="BX73">
            <v>80.2</v>
          </cell>
          <cell r="CF73">
            <v>67.599999999999994</v>
          </cell>
          <cell r="CN73">
            <v>67.5</v>
          </cell>
          <cell r="CV73">
            <v>75</v>
          </cell>
        </row>
        <row r="75">
          <cell r="BP75">
            <v>15.8</v>
          </cell>
          <cell r="BX75">
            <v>14.8</v>
          </cell>
          <cell r="CF75">
            <v>14</v>
          </cell>
          <cell r="CN75">
            <v>14</v>
          </cell>
          <cell r="CV75">
            <v>13</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5572830</v>
      </c>
      <c r="BO4" s="403"/>
      <c r="BP4" s="403"/>
      <c r="BQ4" s="403"/>
      <c r="BR4" s="403"/>
      <c r="BS4" s="403"/>
      <c r="BT4" s="403"/>
      <c r="BU4" s="404"/>
      <c r="BV4" s="402">
        <v>5450191</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3.2</v>
      </c>
      <c r="CU4" s="584"/>
      <c r="CV4" s="584"/>
      <c r="CW4" s="584"/>
      <c r="CX4" s="584"/>
      <c r="CY4" s="584"/>
      <c r="CZ4" s="584"/>
      <c r="DA4" s="585"/>
      <c r="DB4" s="583">
        <v>3.2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5470450</v>
      </c>
      <c r="BO5" s="408"/>
      <c r="BP5" s="408"/>
      <c r="BQ5" s="408"/>
      <c r="BR5" s="408"/>
      <c r="BS5" s="408"/>
      <c r="BT5" s="408"/>
      <c r="BU5" s="409"/>
      <c r="BV5" s="407">
        <v>5347169</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89.9</v>
      </c>
      <c r="CU5" s="378"/>
      <c r="CV5" s="378"/>
      <c r="CW5" s="378"/>
      <c r="CX5" s="378"/>
      <c r="CY5" s="378"/>
      <c r="CZ5" s="378"/>
      <c r="DA5" s="379"/>
      <c r="DB5" s="377">
        <v>89</v>
      </c>
      <c r="DC5" s="378"/>
      <c r="DD5" s="378"/>
      <c r="DE5" s="378"/>
      <c r="DF5" s="378"/>
      <c r="DG5" s="378"/>
      <c r="DH5" s="378"/>
      <c r="DI5" s="379"/>
      <c r="DJ5" s="165"/>
      <c r="DK5" s="165"/>
      <c r="DL5" s="165"/>
      <c r="DM5" s="165"/>
      <c r="DN5" s="165"/>
      <c r="DO5" s="165"/>
    </row>
    <row r="6" spans="1:119" ht="18.75" customHeight="1" x14ac:dyDescent="0.15">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86</v>
      </c>
      <c r="AV6" s="465"/>
      <c r="AW6" s="465"/>
      <c r="AX6" s="465"/>
      <c r="AY6" s="387" t="s">
        <v>94</v>
      </c>
      <c r="AZ6" s="388"/>
      <c r="BA6" s="388"/>
      <c r="BB6" s="388"/>
      <c r="BC6" s="388"/>
      <c r="BD6" s="388"/>
      <c r="BE6" s="388"/>
      <c r="BF6" s="388"/>
      <c r="BG6" s="388"/>
      <c r="BH6" s="388"/>
      <c r="BI6" s="388"/>
      <c r="BJ6" s="388"/>
      <c r="BK6" s="388"/>
      <c r="BL6" s="388"/>
      <c r="BM6" s="389"/>
      <c r="BN6" s="407">
        <v>102380</v>
      </c>
      <c r="BO6" s="408"/>
      <c r="BP6" s="408"/>
      <c r="BQ6" s="408"/>
      <c r="BR6" s="408"/>
      <c r="BS6" s="408"/>
      <c r="BT6" s="408"/>
      <c r="BU6" s="409"/>
      <c r="BV6" s="407">
        <v>103022</v>
      </c>
      <c r="BW6" s="408"/>
      <c r="BX6" s="408"/>
      <c r="BY6" s="408"/>
      <c r="BZ6" s="408"/>
      <c r="CA6" s="408"/>
      <c r="CB6" s="408"/>
      <c r="CC6" s="409"/>
      <c r="CD6" s="416" t="s">
        <v>95</v>
      </c>
      <c r="CE6" s="417"/>
      <c r="CF6" s="417"/>
      <c r="CG6" s="417"/>
      <c r="CH6" s="417"/>
      <c r="CI6" s="417"/>
      <c r="CJ6" s="417"/>
      <c r="CK6" s="417"/>
      <c r="CL6" s="417"/>
      <c r="CM6" s="417"/>
      <c r="CN6" s="417"/>
      <c r="CO6" s="417"/>
      <c r="CP6" s="417"/>
      <c r="CQ6" s="417"/>
      <c r="CR6" s="417"/>
      <c r="CS6" s="418"/>
      <c r="CT6" s="557">
        <v>93.9</v>
      </c>
      <c r="CU6" s="558"/>
      <c r="CV6" s="558"/>
      <c r="CW6" s="558"/>
      <c r="CX6" s="558"/>
      <c r="CY6" s="558"/>
      <c r="CZ6" s="558"/>
      <c r="DA6" s="559"/>
      <c r="DB6" s="557">
        <v>92.8</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96</v>
      </c>
      <c r="AN7" s="381"/>
      <c r="AO7" s="381"/>
      <c r="AP7" s="381"/>
      <c r="AQ7" s="381"/>
      <c r="AR7" s="381"/>
      <c r="AS7" s="381"/>
      <c r="AT7" s="382"/>
      <c r="AU7" s="464" t="s">
        <v>97</v>
      </c>
      <c r="AV7" s="465"/>
      <c r="AW7" s="465"/>
      <c r="AX7" s="465"/>
      <c r="AY7" s="387" t="s">
        <v>98</v>
      </c>
      <c r="AZ7" s="388"/>
      <c r="BA7" s="388"/>
      <c r="BB7" s="388"/>
      <c r="BC7" s="388"/>
      <c r="BD7" s="388"/>
      <c r="BE7" s="388"/>
      <c r="BF7" s="388"/>
      <c r="BG7" s="388"/>
      <c r="BH7" s="388"/>
      <c r="BI7" s="388"/>
      <c r="BJ7" s="388"/>
      <c r="BK7" s="388"/>
      <c r="BL7" s="388"/>
      <c r="BM7" s="389"/>
      <c r="BN7" s="407">
        <v>83</v>
      </c>
      <c r="BO7" s="408"/>
      <c r="BP7" s="408"/>
      <c r="BQ7" s="408"/>
      <c r="BR7" s="408"/>
      <c r="BS7" s="408"/>
      <c r="BT7" s="408"/>
      <c r="BU7" s="409"/>
      <c r="BV7" s="407">
        <v>213</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3169565</v>
      </c>
      <c r="CU7" s="408"/>
      <c r="CV7" s="408"/>
      <c r="CW7" s="408"/>
      <c r="CX7" s="408"/>
      <c r="CY7" s="408"/>
      <c r="CZ7" s="408"/>
      <c r="DA7" s="409"/>
      <c r="DB7" s="407">
        <v>3223101</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86</v>
      </c>
      <c r="AV8" s="465"/>
      <c r="AW8" s="465"/>
      <c r="AX8" s="465"/>
      <c r="AY8" s="387" t="s">
        <v>101</v>
      </c>
      <c r="AZ8" s="388"/>
      <c r="BA8" s="388"/>
      <c r="BB8" s="388"/>
      <c r="BC8" s="388"/>
      <c r="BD8" s="388"/>
      <c r="BE8" s="388"/>
      <c r="BF8" s="388"/>
      <c r="BG8" s="388"/>
      <c r="BH8" s="388"/>
      <c r="BI8" s="388"/>
      <c r="BJ8" s="388"/>
      <c r="BK8" s="388"/>
      <c r="BL8" s="388"/>
      <c r="BM8" s="389"/>
      <c r="BN8" s="407">
        <v>102297</v>
      </c>
      <c r="BO8" s="408"/>
      <c r="BP8" s="408"/>
      <c r="BQ8" s="408"/>
      <c r="BR8" s="408"/>
      <c r="BS8" s="408"/>
      <c r="BT8" s="408"/>
      <c r="BU8" s="409"/>
      <c r="BV8" s="407">
        <v>102809</v>
      </c>
      <c r="BW8" s="408"/>
      <c r="BX8" s="408"/>
      <c r="BY8" s="408"/>
      <c r="BZ8" s="408"/>
      <c r="CA8" s="408"/>
      <c r="CB8" s="408"/>
      <c r="CC8" s="409"/>
      <c r="CD8" s="416" t="s">
        <v>102</v>
      </c>
      <c r="CE8" s="417"/>
      <c r="CF8" s="417"/>
      <c r="CG8" s="417"/>
      <c r="CH8" s="417"/>
      <c r="CI8" s="417"/>
      <c r="CJ8" s="417"/>
      <c r="CK8" s="417"/>
      <c r="CL8" s="417"/>
      <c r="CM8" s="417"/>
      <c r="CN8" s="417"/>
      <c r="CO8" s="417"/>
      <c r="CP8" s="417"/>
      <c r="CQ8" s="417"/>
      <c r="CR8" s="417"/>
      <c r="CS8" s="418"/>
      <c r="CT8" s="520">
        <v>0.28000000000000003</v>
      </c>
      <c r="CU8" s="521"/>
      <c r="CV8" s="521"/>
      <c r="CW8" s="521"/>
      <c r="CX8" s="521"/>
      <c r="CY8" s="521"/>
      <c r="CZ8" s="521"/>
      <c r="DA8" s="522"/>
      <c r="DB8" s="520">
        <v>0.27</v>
      </c>
      <c r="DC8" s="521"/>
      <c r="DD8" s="521"/>
      <c r="DE8" s="521"/>
      <c r="DF8" s="521"/>
      <c r="DG8" s="521"/>
      <c r="DH8" s="521"/>
      <c r="DI8" s="522"/>
      <c r="DJ8" s="165"/>
      <c r="DK8" s="165"/>
      <c r="DL8" s="165"/>
      <c r="DM8" s="165"/>
      <c r="DN8" s="165"/>
      <c r="DO8" s="165"/>
    </row>
    <row r="9" spans="1:119" ht="18.75" customHeight="1" thickBot="1" x14ac:dyDescent="0.2">
      <c r="A9" s="166"/>
      <c r="B9" s="546" t="s">
        <v>103</v>
      </c>
      <c r="C9" s="547"/>
      <c r="D9" s="547"/>
      <c r="E9" s="547"/>
      <c r="F9" s="547"/>
      <c r="G9" s="547"/>
      <c r="H9" s="547"/>
      <c r="I9" s="547"/>
      <c r="J9" s="547"/>
      <c r="K9" s="470"/>
      <c r="L9" s="548" t="s">
        <v>104</v>
      </c>
      <c r="M9" s="549"/>
      <c r="N9" s="549"/>
      <c r="O9" s="549"/>
      <c r="P9" s="549"/>
      <c r="Q9" s="550"/>
      <c r="R9" s="551">
        <v>7927</v>
      </c>
      <c r="S9" s="552"/>
      <c r="T9" s="552"/>
      <c r="U9" s="552"/>
      <c r="V9" s="553"/>
      <c r="W9" s="486" t="s">
        <v>105</v>
      </c>
      <c r="X9" s="487"/>
      <c r="Y9" s="487"/>
      <c r="Z9" s="487"/>
      <c r="AA9" s="487"/>
      <c r="AB9" s="487"/>
      <c r="AC9" s="487"/>
      <c r="AD9" s="487"/>
      <c r="AE9" s="487"/>
      <c r="AF9" s="487"/>
      <c r="AG9" s="487"/>
      <c r="AH9" s="487"/>
      <c r="AI9" s="487"/>
      <c r="AJ9" s="487"/>
      <c r="AK9" s="487"/>
      <c r="AL9" s="554"/>
      <c r="AM9" s="476" t="s">
        <v>106</v>
      </c>
      <c r="AN9" s="381"/>
      <c r="AO9" s="381"/>
      <c r="AP9" s="381"/>
      <c r="AQ9" s="381"/>
      <c r="AR9" s="381"/>
      <c r="AS9" s="381"/>
      <c r="AT9" s="382"/>
      <c r="AU9" s="464" t="s">
        <v>86</v>
      </c>
      <c r="AV9" s="465"/>
      <c r="AW9" s="465"/>
      <c r="AX9" s="465"/>
      <c r="AY9" s="387" t="s">
        <v>107</v>
      </c>
      <c r="AZ9" s="388"/>
      <c r="BA9" s="388"/>
      <c r="BB9" s="388"/>
      <c r="BC9" s="388"/>
      <c r="BD9" s="388"/>
      <c r="BE9" s="388"/>
      <c r="BF9" s="388"/>
      <c r="BG9" s="388"/>
      <c r="BH9" s="388"/>
      <c r="BI9" s="388"/>
      <c r="BJ9" s="388"/>
      <c r="BK9" s="388"/>
      <c r="BL9" s="388"/>
      <c r="BM9" s="389"/>
      <c r="BN9" s="407">
        <v>-512</v>
      </c>
      <c r="BO9" s="408"/>
      <c r="BP9" s="408"/>
      <c r="BQ9" s="408"/>
      <c r="BR9" s="408"/>
      <c r="BS9" s="408"/>
      <c r="BT9" s="408"/>
      <c r="BU9" s="409"/>
      <c r="BV9" s="407">
        <v>-5576</v>
      </c>
      <c r="BW9" s="408"/>
      <c r="BX9" s="408"/>
      <c r="BY9" s="408"/>
      <c r="BZ9" s="408"/>
      <c r="CA9" s="408"/>
      <c r="CB9" s="408"/>
      <c r="CC9" s="409"/>
      <c r="CD9" s="416" t="s">
        <v>108</v>
      </c>
      <c r="CE9" s="417"/>
      <c r="CF9" s="417"/>
      <c r="CG9" s="417"/>
      <c r="CH9" s="417"/>
      <c r="CI9" s="417"/>
      <c r="CJ9" s="417"/>
      <c r="CK9" s="417"/>
      <c r="CL9" s="417"/>
      <c r="CM9" s="417"/>
      <c r="CN9" s="417"/>
      <c r="CO9" s="417"/>
      <c r="CP9" s="417"/>
      <c r="CQ9" s="417"/>
      <c r="CR9" s="417"/>
      <c r="CS9" s="418"/>
      <c r="CT9" s="377">
        <v>14</v>
      </c>
      <c r="CU9" s="378"/>
      <c r="CV9" s="378"/>
      <c r="CW9" s="378"/>
      <c r="CX9" s="378"/>
      <c r="CY9" s="378"/>
      <c r="CZ9" s="378"/>
      <c r="DA9" s="379"/>
      <c r="DB9" s="377">
        <v>16.3</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109</v>
      </c>
      <c r="M10" s="381"/>
      <c r="N10" s="381"/>
      <c r="O10" s="381"/>
      <c r="P10" s="381"/>
      <c r="Q10" s="382"/>
      <c r="R10" s="383">
        <v>8778</v>
      </c>
      <c r="S10" s="384"/>
      <c r="T10" s="384"/>
      <c r="U10" s="384"/>
      <c r="V10" s="386"/>
      <c r="W10" s="555"/>
      <c r="X10" s="369"/>
      <c r="Y10" s="369"/>
      <c r="Z10" s="369"/>
      <c r="AA10" s="369"/>
      <c r="AB10" s="369"/>
      <c r="AC10" s="369"/>
      <c r="AD10" s="369"/>
      <c r="AE10" s="369"/>
      <c r="AF10" s="369"/>
      <c r="AG10" s="369"/>
      <c r="AH10" s="369"/>
      <c r="AI10" s="369"/>
      <c r="AJ10" s="369"/>
      <c r="AK10" s="369"/>
      <c r="AL10" s="556"/>
      <c r="AM10" s="476" t="s">
        <v>110</v>
      </c>
      <c r="AN10" s="381"/>
      <c r="AO10" s="381"/>
      <c r="AP10" s="381"/>
      <c r="AQ10" s="381"/>
      <c r="AR10" s="381"/>
      <c r="AS10" s="381"/>
      <c r="AT10" s="382"/>
      <c r="AU10" s="464" t="s">
        <v>86</v>
      </c>
      <c r="AV10" s="465"/>
      <c r="AW10" s="465"/>
      <c r="AX10" s="465"/>
      <c r="AY10" s="387" t="s">
        <v>111</v>
      </c>
      <c r="AZ10" s="388"/>
      <c r="BA10" s="388"/>
      <c r="BB10" s="388"/>
      <c r="BC10" s="388"/>
      <c r="BD10" s="388"/>
      <c r="BE10" s="388"/>
      <c r="BF10" s="388"/>
      <c r="BG10" s="388"/>
      <c r="BH10" s="388"/>
      <c r="BI10" s="388"/>
      <c r="BJ10" s="388"/>
      <c r="BK10" s="388"/>
      <c r="BL10" s="388"/>
      <c r="BM10" s="389"/>
      <c r="BN10" s="407">
        <v>51566</v>
      </c>
      <c r="BO10" s="408"/>
      <c r="BP10" s="408"/>
      <c r="BQ10" s="408"/>
      <c r="BR10" s="408"/>
      <c r="BS10" s="408"/>
      <c r="BT10" s="408"/>
      <c r="BU10" s="409"/>
      <c r="BV10" s="407">
        <v>54364</v>
      </c>
      <c r="BW10" s="408"/>
      <c r="BX10" s="408"/>
      <c r="BY10" s="408"/>
      <c r="BZ10" s="408"/>
      <c r="CA10" s="408"/>
      <c r="CB10" s="408"/>
      <c r="CC10" s="409"/>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113</v>
      </c>
      <c r="M11" s="454"/>
      <c r="N11" s="454"/>
      <c r="O11" s="454"/>
      <c r="P11" s="454"/>
      <c r="Q11" s="455"/>
      <c r="R11" s="543" t="s">
        <v>114</v>
      </c>
      <c r="S11" s="544"/>
      <c r="T11" s="544"/>
      <c r="U11" s="544"/>
      <c r="V11" s="545"/>
      <c r="W11" s="555"/>
      <c r="X11" s="369"/>
      <c r="Y11" s="369"/>
      <c r="Z11" s="369"/>
      <c r="AA11" s="369"/>
      <c r="AB11" s="369"/>
      <c r="AC11" s="369"/>
      <c r="AD11" s="369"/>
      <c r="AE11" s="369"/>
      <c r="AF11" s="369"/>
      <c r="AG11" s="369"/>
      <c r="AH11" s="369"/>
      <c r="AI11" s="369"/>
      <c r="AJ11" s="369"/>
      <c r="AK11" s="369"/>
      <c r="AL11" s="556"/>
      <c r="AM11" s="476" t="s">
        <v>115</v>
      </c>
      <c r="AN11" s="381"/>
      <c r="AO11" s="381"/>
      <c r="AP11" s="381"/>
      <c r="AQ11" s="381"/>
      <c r="AR11" s="381"/>
      <c r="AS11" s="381"/>
      <c r="AT11" s="382"/>
      <c r="AU11" s="464" t="s">
        <v>86</v>
      </c>
      <c r="AV11" s="465"/>
      <c r="AW11" s="465"/>
      <c r="AX11" s="465"/>
      <c r="AY11" s="387" t="s">
        <v>116</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117</v>
      </c>
      <c r="CE11" s="417"/>
      <c r="CF11" s="417"/>
      <c r="CG11" s="417"/>
      <c r="CH11" s="417"/>
      <c r="CI11" s="417"/>
      <c r="CJ11" s="417"/>
      <c r="CK11" s="417"/>
      <c r="CL11" s="417"/>
      <c r="CM11" s="417"/>
      <c r="CN11" s="417"/>
      <c r="CO11" s="417"/>
      <c r="CP11" s="417"/>
      <c r="CQ11" s="417"/>
      <c r="CR11" s="417"/>
      <c r="CS11" s="418"/>
      <c r="CT11" s="520" t="s">
        <v>118</v>
      </c>
      <c r="CU11" s="521"/>
      <c r="CV11" s="521"/>
      <c r="CW11" s="521"/>
      <c r="CX11" s="521"/>
      <c r="CY11" s="521"/>
      <c r="CZ11" s="521"/>
      <c r="DA11" s="522"/>
      <c r="DB11" s="520" t="s">
        <v>118</v>
      </c>
      <c r="DC11" s="521"/>
      <c r="DD11" s="521"/>
      <c r="DE11" s="521"/>
      <c r="DF11" s="521"/>
      <c r="DG11" s="521"/>
      <c r="DH11" s="521"/>
      <c r="DI11" s="522"/>
      <c r="DJ11" s="165"/>
      <c r="DK11" s="165"/>
      <c r="DL11" s="165"/>
      <c r="DM11" s="165"/>
      <c r="DN11" s="165"/>
      <c r="DO11" s="165"/>
    </row>
    <row r="12" spans="1:119" ht="18.75" customHeight="1" x14ac:dyDescent="0.15">
      <c r="A12" s="166"/>
      <c r="B12" s="523" t="s">
        <v>119</v>
      </c>
      <c r="C12" s="524"/>
      <c r="D12" s="524"/>
      <c r="E12" s="524"/>
      <c r="F12" s="524"/>
      <c r="G12" s="524"/>
      <c r="H12" s="524"/>
      <c r="I12" s="524"/>
      <c r="J12" s="524"/>
      <c r="K12" s="525"/>
      <c r="L12" s="532" t="s">
        <v>120</v>
      </c>
      <c r="M12" s="533"/>
      <c r="N12" s="533"/>
      <c r="O12" s="533"/>
      <c r="P12" s="533"/>
      <c r="Q12" s="534"/>
      <c r="R12" s="535">
        <v>7687</v>
      </c>
      <c r="S12" s="536"/>
      <c r="T12" s="536"/>
      <c r="U12" s="536"/>
      <c r="V12" s="537"/>
      <c r="W12" s="538" t="s">
        <v>1</v>
      </c>
      <c r="X12" s="465"/>
      <c r="Y12" s="465"/>
      <c r="Z12" s="465"/>
      <c r="AA12" s="465"/>
      <c r="AB12" s="539"/>
      <c r="AC12" s="464" t="s">
        <v>121</v>
      </c>
      <c r="AD12" s="465"/>
      <c r="AE12" s="465"/>
      <c r="AF12" s="465"/>
      <c r="AG12" s="539"/>
      <c r="AH12" s="464" t="s">
        <v>122</v>
      </c>
      <c r="AI12" s="465"/>
      <c r="AJ12" s="465"/>
      <c r="AK12" s="465"/>
      <c r="AL12" s="540"/>
      <c r="AM12" s="476" t="s">
        <v>123</v>
      </c>
      <c r="AN12" s="381"/>
      <c r="AO12" s="381"/>
      <c r="AP12" s="381"/>
      <c r="AQ12" s="381"/>
      <c r="AR12" s="381"/>
      <c r="AS12" s="381"/>
      <c r="AT12" s="382"/>
      <c r="AU12" s="464" t="s">
        <v>124</v>
      </c>
      <c r="AV12" s="465"/>
      <c r="AW12" s="465"/>
      <c r="AX12" s="465"/>
      <c r="AY12" s="387" t="s">
        <v>125</v>
      </c>
      <c r="AZ12" s="388"/>
      <c r="BA12" s="388"/>
      <c r="BB12" s="388"/>
      <c r="BC12" s="388"/>
      <c r="BD12" s="388"/>
      <c r="BE12" s="388"/>
      <c r="BF12" s="388"/>
      <c r="BG12" s="388"/>
      <c r="BH12" s="388"/>
      <c r="BI12" s="388"/>
      <c r="BJ12" s="388"/>
      <c r="BK12" s="388"/>
      <c r="BL12" s="388"/>
      <c r="BM12" s="389"/>
      <c r="BN12" s="407">
        <v>90813</v>
      </c>
      <c r="BO12" s="408"/>
      <c r="BP12" s="408"/>
      <c r="BQ12" s="408"/>
      <c r="BR12" s="408"/>
      <c r="BS12" s="408"/>
      <c r="BT12" s="408"/>
      <c r="BU12" s="409"/>
      <c r="BV12" s="407">
        <v>95779</v>
      </c>
      <c r="BW12" s="408"/>
      <c r="BX12" s="408"/>
      <c r="BY12" s="408"/>
      <c r="BZ12" s="408"/>
      <c r="CA12" s="408"/>
      <c r="CB12" s="408"/>
      <c r="CC12" s="409"/>
      <c r="CD12" s="416" t="s">
        <v>126</v>
      </c>
      <c r="CE12" s="417"/>
      <c r="CF12" s="417"/>
      <c r="CG12" s="417"/>
      <c r="CH12" s="417"/>
      <c r="CI12" s="417"/>
      <c r="CJ12" s="417"/>
      <c r="CK12" s="417"/>
      <c r="CL12" s="417"/>
      <c r="CM12" s="417"/>
      <c r="CN12" s="417"/>
      <c r="CO12" s="417"/>
      <c r="CP12" s="417"/>
      <c r="CQ12" s="417"/>
      <c r="CR12" s="417"/>
      <c r="CS12" s="418"/>
      <c r="CT12" s="520" t="s">
        <v>118</v>
      </c>
      <c r="CU12" s="521"/>
      <c r="CV12" s="521"/>
      <c r="CW12" s="521"/>
      <c r="CX12" s="521"/>
      <c r="CY12" s="521"/>
      <c r="CZ12" s="521"/>
      <c r="DA12" s="522"/>
      <c r="DB12" s="520" t="s">
        <v>118</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127</v>
      </c>
      <c r="N13" s="508"/>
      <c r="O13" s="508"/>
      <c r="P13" s="508"/>
      <c r="Q13" s="509"/>
      <c r="R13" s="510">
        <v>7643</v>
      </c>
      <c r="S13" s="511"/>
      <c r="T13" s="511"/>
      <c r="U13" s="511"/>
      <c r="V13" s="512"/>
      <c r="W13" s="498" t="s">
        <v>128</v>
      </c>
      <c r="X13" s="420"/>
      <c r="Y13" s="420"/>
      <c r="Z13" s="420"/>
      <c r="AA13" s="420"/>
      <c r="AB13" s="421"/>
      <c r="AC13" s="383">
        <v>753</v>
      </c>
      <c r="AD13" s="384"/>
      <c r="AE13" s="384"/>
      <c r="AF13" s="384"/>
      <c r="AG13" s="385"/>
      <c r="AH13" s="383">
        <v>824</v>
      </c>
      <c r="AI13" s="384"/>
      <c r="AJ13" s="384"/>
      <c r="AK13" s="384"/>
      <c r="AL13" s="386"/>
      <c r="AM13" s="476" t="s">
        <v>129</v>
      </c>
      <c r="AN13" s="381"/>
      <c r="AO13" s="381"/>
      <c r="AP13" s="381"/>
      <c r="AQ13" s="381"/>
      <c r="AR13" s="381"/>
      <c r="AS13" s="381"/>
      <c r="AT13" s="382"/>
      <c r="AU13" s="464" t="s">
        <v>130</v>
      </c>
      <c r="AV13" s="465"/>
      <c r="AW13" s="465"/>
      <c r="AX13" s="465"/>
      <c r="AY13" s="387" t="s">
        <v>131</v>
      </c>
      <c r="AZ13" s="388"/>
      <c r="BA13" s="388"/>
      <c r="BB13" s="388"/>
      <c r="BC13" s="388"/>
      <c r="BD13" s="388"/>
      <c r="BE13" s="388"/>
      <c r="BF13" s="388"/>
      <c r="BG13" s="388"/>
      <c r="BH13" s="388"/>
      <c r="BI13" s="388"/>
      <c r="BJ13" s="388"/>
      <c r="BK13" s="388"/>
      <c r="BL13" s="388"/>
      <c r="BM13" s="389"/>
      <c r="BN13" s="407">
        <v>-39759</v>
      </c>
      <c r="BO13" s="408"/>
      <c r="BP13" s="408"/>
      <c r="BQ13" s="408"/>
      <c r="BR13" s="408"/>
      <c r="BS13" s="408"/>
      <c r="BT13" s="408"/>
      <c r="BU13" s="409"/>
      <c r="BV13" s="407">
        <v>-46991</v>
      </c>
      <c r="BW13" s="408"/>
      <c r="BX13" s="408"/>
      <c r="BY13" s="408"/>
      <c r="BZ13" s="408"/>
      <c r="CA13" s="408"/>
      <c r="CB13" s="408"/>
      <c r="CC13" s="409"/>
      <c r="CD13" s="416" t="s">
        <v>132</v>
      </c>
      <c r="CE13" s="417"/>
      <c r="CF13" s="417"/>
      <c r="CG13" s="417"/>
      <c r="CH13" s="417"/>
      <c r="CI13" s="417"/>
      <c r="CJ13" s="417"/>
      <c r="CK13" s="417"/>
      <c r="CL13" s="417"/>
      <c r="CM13" s="417"/>
      <c r="CN13" s="417"/>
      <c r="CO13" s="417"/>
      <c r="CP13" s="417"/>
      <c r="CQ13" s="417"/>
      <c r="CR13" s="417"/>
      <c r="CS13" s="418"/>
      <c r="CT13" s="377">
        <v>13</v>
      </c>
      <c r="CU13" s="378"/>
      <c r="CV13" s="378"/>
      <c r="CW13" s="378"/>
      <c r="CX13" s="378"/>
      <c r="CY13" s="378"/>
      <c r="CZ13" s="378"/>
      <c r="DA13" s="379"/>
      <c r="DB13" s="377">
        <v>14</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133</v>
      </c>
      <c r="M14" s="541"/>
      <c r="N14" s="541"/>
      <c r="O14" s="541"/>
      <c r="P14" s="541"/>
      <c r="Q14" s="542"/>
      <c r="R14" s="510">
        <v>7785</v>
      </c>
      <c r="S14" s="511"/>
      <c r="T14" s="511"/>
      <c r="U14" s="511"/>
      <c r="V14" s="512"/>
      <c r="W14" s="513"/>
      <c r="X14" s="423"/>
      <c r="Y14" s="423"/>
      <c r="Z14" s="423"/>
      <c r="AA14" s="423"/>
      <c r="AB14" s="424"/>
      <c r="AC14" s="503">
        <v>19.399999999999999</v>
      </c>
      <c r="AD14" s="504"/>
      <c r="AE14" s="504"/>
      <c r="AF14" s="504"/>
      <c r="AG14" s="505"/>
      <c r="AH14" s="503">
        <v>19.3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134</v>
      </c>
      <c r="CE14" s="414"/>
      <c r="CF14" s="414"/>
      <c r="CG14" s="414"/>
      <c r="CH14" s="414"/>
      <c r="CI14" s="414"/>
      <c r="CJ14" s="414"/>
      <c r="CK14" s="414"/>
      <c r="CL14" s="414"/>
      <c r="CM14" s="414"/>
      <c r="CN14" s="414"/>
      <c r="CO14" s="414"/>
      <c r="CP14" s="414"/>
      <c r="CQ14" s="414"/>
      <c r="CR14" s="414"/>
      <c r="CS14" s="415"/>
      <c r="CT14" s="514">
        <v>75</v>
      </c>
      <c r="CU14" s="515"/>
      <c r="CV14" s="515"/>
      <c r="CW14" s="515"/>
      <c r="CX14" s="515"/>
      <c r="CY14" s="515"/>
      <c r="CZ14" s="515"/>
      <c r="DA14" s="516"/>
      <c r="DB14" s="514">
        <v>67.5</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127</v>
      </c>
      <c r="N15" s="508"/>
      <c r="O15" s="508"/>
      <c r="P15" s="508"/>
      <c r="Q15" s="509"/>
      <c r="R15" s="510">
        <v>7746</v>
      </c>
      <c r="S15" s="511"/>
      <c r="T15" s="511"/>
      <c r="U15" s="511"/>
      <c r="V15" s="512"/>
      <c r="W15" s="498" t="s">
        <v>135</v>
      </c>
      <c r="X15" s="420"/>
      <c r="Y15" s="420"/>
      <c r="Z15" s="420"/>
      <c r="AA15" s="420"/>
      <c r="AB15" s="421"/>
      <c r="AC15" s="383">
        <v>728</v>
      </c>
      <c r="AD15" s="384"/>
      <c r="AE15" s="384"/>
      <c r="AF15" s="384"/>
      <c r="AG15" s="385"/>
      <c r="AH15" s="383">
        <v>785</v>
      </c>
      <c r="AI15" s="384"/>
      <c r="AJ15" s="384"/>
      <c r="AK15" s="384"/>
      <c r="AL15" s="386"/>
      <c r="AM15" s="476"/>
      <c r="AN15" s="381"/>
      <c r="AO15" s="381"/>
      <c r="AP15" s="381"/>
      <c r="AQ15" s="381"/>
      <c r="AR15" s="381"/>
      <c r="AS15" s="381"/>
      <c r="AT15" s="382"/>
      <c r="AU15" s="464"/>
      <c r="AV15" s="465"/>
      <c r="AW15" s="465"/>
      <c r="AX15" s="465"/>
      <c r="AY15" s="399" t="s">
        <v>136</v>
      </c>
      <c r="AZ15" s="400"/>
      <c r="BA15" s="400"/>
      <c r="BB15" s="400"/>
      <c r="BC15" s="400"/>
      <c r="BD15" s="400"/>
      <c r="BE15" s="400"/>
      <c r="BF15" s="400"/>
      <c r="BG15" s="400"/>
      <c r="BH15" s="400"/>
      <c r="BI15" s="400"/>
      <c r="BJ15" s="400"/>
      <c r="BK15" s="400"/>
      <c r="BL15" s="400"/>
      <c r="BM15" s="401"/>
      <c r="BN15" s="402">
        <v>809258</v>
      </c>
      <c r="BO15" s="403"/>
      <c r="BP15" s="403"/>
      <c r="BQ15" s="403"/>
      <c r="BR15" s="403"/>
      <c r="BS15" s="403"/>
      <c r="BT15" s="403"/>
      <c r="BU15" s="404"/>
      <c r="BV15" s="402">
        <v>809007</v>
      </c>
      <c r="BW15" s="403"/>
      <c r="BX15" s="403"/>
      <c r="BY15" s="403"/>
      <c r="BZ15" s="403"/>
      <c r="CA15" s="403"/>
      <c r="CB15" s="403"/>
      <c r="CC15" s="404"/>
      <c r="CD15" s="517" t="s">
        <v>137</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138</v>
      </c>
      <c r="M16" s="501"/>
      <c r="N16" s="501"/>
      <c r="O16" s="501"/>
      <c r="P16" s="501"/>
      <c r="Q16" s="502"/>
      <c r="R16" s="495" t="s">
        <v>139</v>
      </c>
      <c r="S16" s="496"/>
      <c r="T16" s="496"/>
      <c r="U16" s="496"/>
      <c r="V16" s="497"/>
      <c r="W16" s="513"/>
      <c r="X16" s="423"/>
      <c r="Y16" s="423"/>
      <c r="Z16" s="423"/>
      <c r="AA16" s="423"/>
      <c r="AB16" s="424"/>
      <c r="AC16" s="503">
        <v>18.8</v>
      </c>
      <c r="AD16" s="504"/>
      <c r="AE16" s="504"/>
      <c r="AF16" s="504"/>
      <c r="AG16" s="505"/>
      <c r="AH16" s="503">
        <v>18.399999999999999</v>
      </c>
      <c r="AI16" s="504"/>
      <c r="AJ16" s="504"/>
      <c r="AK16" s="504"/>
      <c r="AL16" s="506"/>
      <c r="AM16" s="476"/>
      <c r="AN16" s="381"/>
      <c r="AO16" s="381"/>
      <c r="AP16" s="381"/>
      <c r="AQ16" s="381"/>
      <c r="AR16" s="381"/>
      <c r="AS16" s="381"/>
      <c r="AT16" s="382"/>
      <c r="AU16" s="464"/>
      <c r="AV16" s="465"/>
      <c r="AW16" s="465"/>
      <c r="AX16" s="465"/>
      <c r="AY16" s="387" t="s">
        <v>140</v>
      </c>
      <c r="AZ16" s="388"/>
      <c r="BA16" s="388"/>
      <c r="BB16" s="388"/>
      <c r="BC16" s="388"/>
      <c r="BD16" s="388"/>
      <c r="BE16" s="388"/>
      <c r="BF16" s="388"/>
      <c r="BG16" s="388"/>
      <c r="BH16" s="388"/>
      <c r="BI16" s="388"/>
      <c r="BJ16" s="388"/>
      <c r="BK16" s="388"/>
      <c r="BL16" s="388"/>
      <c r="BM16" s="389"/>
      <c r="BN16" s="407">
        <v>2831602</v>
      </c>
      <c r="BO16" s="408"/>
      <c r="BP16" s="408"/>
      <c r="BQ16" s="408"/>
      <c r="BR16" s="408"/>
      <c r="BS16" s="408"/>
      <c r="BT16" s="408"/>
      <c r="BU16" s="409"/>
      <c r="BV16" s="407">
        <v>2903549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141</v>
      </c>
      <c r="N17" s="493"/>
      <c r="O17" s="493"/>
      <c r="P17" s="493"/>
      <c r="Q17" s="494"/>
      <c r="R17" s="495" t="s">
        <v>142</v>
      </c>
      <c r="S17" s="496"/>
      <c r="T17" s="496"/>
      <c r="U17" s="496"/>
      <c r="V17" s="497"/>
      <c r="W17" s="498" t="s">
        <v>143</v>
      </c>
      <c r="X17" s="420"/>
      <c r="Y17" s="420"/>
      <c r="Z17" s="420"/>
      <c r="AA17" s="420"/>
      <c r="AB17" s="421"/>
      <c r="AC17" s="383">
        <v>2397</v>
      </c>
      <c r="AD17" s="384"/>
      <c r="AE17" s="384"/>
      <c r="AF17" s="384"/>
      <c r="AG17" s="385"/>
      <c r="AH17" s="383">
        <v>2663</v>
      </c>
      <c r="AI17" s="384"/>
      <c r="AJ17" s="384"/>
      <c r="AK17" s="384"/>
      <c r="AL17" s="386"/>
      <c r="AM17" s="476"/>
      <c r="AN17" s="381"/>
      <c r="AO17" s="381"/>
      <c r="AP17" s="381"/>
      <c r="AQ17" s="381"/>
      <c r="AR17" s="381"/>
      <c r="AS17" s="381"/>
      <c r="AT17" s="382"/>
      <c r="AU17" s="464"/>
      <c r="AV17" s="465"/>
      <c r="AW17" s="465"/>
      <c r="AX17" s="465"/>
      <c r="AY17" s="387" t="s">
        <v>144</v>
      </c>
      <c r="AZ17" s="388"/>
      <c r="BA17" s="388"/>
      <c r="BB17" s="388"/>
      <c r="BC17" s="388"/>
      <c r="BD17" s="388"/>
      <c r="BE17" s="388"/>
      <c r="BF17" s="388"/>
      <c r="BG17" s="388"/>
      <c r="BH17" s="388"/>
      <c r="BI17" s="388"/>
      <c r="BJ17" s="388"/>
      <c r="BK17" s="388"/>
      <c r="BL17" s="388"/>
      <c r="BM17" s="389"/>
      <c r="BN17" s="407">
        <v>1011457</v>
      </c>
      <c r="BO17" s="408"/>
      <c r="BP17" s="408"/>
      <c r="BQ17" s="408"/>
      <c r="BR17" s="408"/>
      <c r="BS17" s="408"/>
      <c r="BT17" s="408"/>
      <c r="BU17" s="409"/>
      <c r="BV17" s="407">
        <v>996323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145</v>
      </c>
      <c r="C18" s="470"/>
      <c r="D18" s="470"/>
      <c r="E18" s="471"/>
      <c r="F18" s="471"/>
      <c r="G18" s="471"/>
      <c r="H18" s="471"/>
      <c r="I18" s="471"/>
      <c r="J18" s="471"/>
      <c r="K18" s="471"/>
      <c r="L18" s="472">
        <v>81.36</v>
      </c>
      <c r="M18" s="472"/>
      <c r="N18" s="472"/>
      <c r="O18" s="472"/>
      <c r="P18" s="472"/>
      <c r="Q18" s="472"/>
      <c r="R18" s="473"/>
      <c r="S18" s="473"/>
      <c r="T18" s="473"/>
      <c r="U18" s="473"/>
      <c r="V18" s="474"/>
      <c r="W18" s="488"/>
      <c r="X18" s="489"/>
      <c r="Y18" s="489"/>
      <c r="Z18" s="489"/>
      <c r="AA18" s="489"/>
      <c r="AB18" s="499"/>
      <c r="AC18" s="371">
        <v>61.8</v>
      </c>
      <c r="AD18" s="372"/>
      <c r="AE18" s="372"/>
      <c r="AF18" s="372"/>
      <c r="AG18" s="475"/>
      <c r="AH18" s="371">
        <v>62.3</v>
      </c>
      <c r="AI18" s="372"/>
      <c r="AJ18" s="372"/>
      <c r="AK18" s="372"/>
      <c r="AL18" s="373"/>
      <c r="AM18" s="476"/>
      <c r="AN18" s="381"/>
      <c r="AO18" s="381"/>
      <c r="AP18" s="381"/>
      <c r="AQ18" s="381"/>
      <c r="AR18" s="381"/>
      <c r="AS18" s="381"/>
      <c r="AT18" s="382"/>
      <c r="AU18" s="464"/>
      <c r="AV18" s="465"/>
      <c r="AW18" s="465"/>
      <c r="AX18" s="465"/>
      <c r="AY18" s="387" t="s">
        <v>146</v>
      </c>
      <c r="AZ18" s="388"/>
      <c r="BA18" s="388"/>
      <c r="BB18" s="388"/>
      <c r="BC18" s="388"/>
      <c r="BD18" s="388"/>
      <c r="BE18" s="388"/>
      <c r="BF18" s="388"/>
      <c r="BG18" s="388"/>
      <c r="BH18" s="388"/>
      <c r="BI18" s="388"/>
      <c r="BJ18" s="388"/>
      <c r="BK18" s="388"/>
      <c r="BL18" s="388"/>
      <c r="BM18" s="389"/>
      <c r="BN18" s="407">
        <v>2904122</v>
      </c>
      <c r="BO18" s="408"/>
      <c r="BP18" s="408"/>
      <c r="BQ18" s="408"/>
      <c r="BR18" s="408"/>
      <c r="BS18" s="408"/>
      <c r="BT18" s="408"/>
      <c r="BU18" s="409"/>
      <c r="BV18" s="407">
        <v>2948699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147</v>
      </c>
      <c r="C19" s="470"/>
      <c r="D19" s="470"/>
      <c r="E19" s="471"/>
      <c r="F19" s="471"/>
      <c r="G19" s="471"/>
      <c r="H19" s="471"/>
      <c r="I19" s="471"/>
      <c r="J19" s="471"/>
      <c r="K19" s="471"/>
      <c r="L19" s="477">
        <v>97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148</v>
      </c>
      <c r="AZ19" s="388"/>
      <c r="BA19" s="388"/>
      <c r="BB19" s="388"/>
      <c r="BC19" s="388"/>
      <c r="BD19" s="388"/>
      <c r="BE19" s="388"/>
      <c r="BF19" s="388"/>
      <c r="BG19" s="388"/>
      <c r="BH19" s="388"/>
      <c r="BI19" s="388"/>
      <c r="BJ19" s="388"/>
      <c r="BK19" s="388"/>
      <c r="BL19" s="388"/>
      <c r="BM19" s="389"/>
      <c r="BN19" s="407">
        <v>3879208</v>
      </c>
      <c r="BO19" s="408"/>
      <c r="BP19" s="408"/>
      <c r="BQ19" s="408"/>
      <c r="BR19" s="408"/>
      <c r="BS19" s="408"/>
      <c r="BT19" s="408"/>
      <c r="BU19" s="409"/>
      <c r="BV19" s="407">
        <v>3917605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149</v>
      </c>
      <c r="C20" s="470"/>
      <c r="D20" s="470"/>
      <c r="E20" s="471"/>
      <c r="F20" s="471"/>
      <c r="G20" s="471"/>
      <c r="H20" s="471"/>
      <c r="I20" s="471"/>
      <c r="J20" s="471"/>
      <c r="K20" s="471"/>
      <c r="L20" s="477">
        <v>2973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151</v>
      </c>
      <c r="C22" s="437"/>
      <c r="D22" s="438"/>
      <c r="E22" s="445" t="s">
        <v>1</v>
      </c>
      <c r="F22" s="420"/>
      <c r="G22" s="420"/>
      <c r="H22" s="420"/>
      <c r="I22" s="420"/>
      <c r="J22" s="420"/>
      <c r="K22" s="421"/>
      <c r="L22" s="445" t="s">
        <v>152</v>
      </c>
      <c r="M22" s="420"/>
      <c r="N22" s="420"/>
      <c r="O22" s="420"/>
      <c r="P22" s="421"/>
      <c r="Q22" s="430" t="s">
        <v>153</v>
      </c>
      <c r="R22" s="431"/>
      <c r="S22" s="431"/>
      <c r="T22" s="431"/>
      <c r="U22" s="431"/>
      <c r="V22" s="446"/>
      <c r="W22" s="448" t="s">
        <v>154</v>
      </c>
      <c r="X22" s="437"/>
      <c r="Y22" s="438"/>
      <c r="Z22" s="445" t="s">
        <v>1</v>
      </c>
      <c r="AA22" s="420"/>
      <c r="AB22" s="420"/>
      <c r="AC22" s="420"/>
      <c r="AD22" s="420"/>
      <c r="AE22" s="420"/>
      <c r="AF22" s="420"/>
      <c r="AG22" s="421"/>
      <c r="AH22" s="419" t="s">
        <v>155</v>
      </c>
      <c r="AI22" s="420"/>
      <c r="AJ22" s="420"/>
      <c r="AK22" s="420"/>
      <c r="AL22" s="421"/>
      <c r="AM22" s="419" t="s">
        <v>156</v>
      </c>
      <c r="AN22" s="425"/>
      <c r="AO22" s="425"/>
      <c r="AP22" s="425"/>
      <c r="AQ22" s="425"/>
      <c r="AR22" s="426"/>
      <c r="AS22" s="430" t="s">
        <v>153</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157</v>
      </c>
      <c r="AZ23" s="400"/>
      <c r="BA23" s="400"/>
      <c r="BB23" s="400"/>
      <c r="BC23" s="400"/>
      <c r="BD23" s="400"/>
      <c r="BE23" s="400"/>
      <c r="BF23" s="400"/>
      <c r="BG23" s="400"/>
      <c r="BH23" s="400"/>
      <c r="BI23" s="400"/>
      <c r="BJ23" s="400"/>
      <c r="BK23" s="400"/>
      <c r="BL23" s="400"/>
      <c r="BM23" s="401"/>
      <c r="BN23" s="407">
        <v>6029212</v>
      </c>
      <c r="BO23" s="408"/>
      <c r="BP23" s="408"/>
      <c r="BQ23" s="408"/>
      <c r="BR23" s="408"/>
      <c r="BS23" s="408"/>
      <c r="BT23" s="408"/>
      <c r="BU23" s="409"/>
      <c r="BV23" s="407">
        <v>6053614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158</v>
      </c>
      <c r="F24" s="381"/>
      <c r="G24" s="381"/>
      <c r="H24" s="381"/>
      <c r="I24" s="381"/>
      <c r="J24" s="381"/>
      <c r="K24" s="382"/>
      <c r="L24" s="383">
        <v>1</v>
      </c>
      <c r="M24" s="384"/>
      <c r="N24" s="384"/>
      <c r="O24" s="384"/>
      <c r="P24" s="385"/>
      <c r="Q24" s="383">
        <v>7540</v>
      </c>
      <c r="R24" s="384"/>
      <c r="S24" s="384"/>
      <c r="T24" s="384"/>
      <c r="U24" s="384"/>
      <c r="V24" s="385"/>
      <c r="W24" s="449"/>
      <c r="X24" s="440"/>
      <c r="Y24" s="441"/>
      <c r="Z24" s="380" t="s">
        <v>159</v>
      </c>
      <c r="AA24" s="381"/>
      <c r="AB24" s="381"/>
      <c r="AC24" s="381"/>
      <c r="AD24" s="381"/>
      <c r="AE24" s="381"/>
      <c r="AF24" s="381"/>
      <c r="AG24" s="382"/>
      <c r="AH24" s="383">
        <v>92</v>
      </c>
      <c r="AI24" s="384"/>
      <c r="AJ24" s="384"/>
      <c r="AK24" s="384"/>
      <c r="AL24" s="385"/>
      <c r="AM24" s="383">
        <v>291456</v>
      </c>
      <c r="AN24" s="384"/>
      <c r="AO24" s="384"/>
      <c r="AP24" s="384"/>
      <c r="AQ24" s="384"/>
      <c r="AR24" s="385"/>
      <c r="AS24" s="383">
        <v>3168</v>
      </c>
      <c r="AT24" s="384"/>
      <c r="AU24" s="384"/>
      <c r="AV24" s="384"/>
      <c r="AW24" s="384"/>
      <c r="AX24" s="386"/>
      <c r="AY24" s="374" t="s">
        <v>160</v>
      </c>
      <c r="AZ24" s="375"/>
      <c r="BA24" s="375"/>
      <c r="BB24" s="375"/>
      <c r="BC24" s="375"/>
      <c r="BD24" s="375"/>
      <c r="BE24" s="375"/>
      <c r="BF24" s="375"/>
      <c r="BG24" s="375"/>
      <c r="BH24" s="375"/>
      <c r="BI24" s="375"/>
      <c r="BJ24" s="375"/>
      <c r="BK24" s="375"/>
      <c r="BL24" s="375"/>
      <c r="BM24" s="376"/>
      <c r="BN24" s="407">
        <v>4309549</v>
      </c>
      <c r="BO24" s="408"/>
      <c r="BP24" s="408"/>
      <c r="BQ24" s="408"/>
      <c r="BR24" s="408"/>
      <c r="BS24" s="408"/>
      <c r="BT24" s="408"/>
      <c r="BU24" s="409"/>
      <c r="BV24" s="407">
        <v>4282647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161</v>
      </c>
      <c r="F25" s="381"/>
      <c r="G25" s="381"/>
      <c r="H25" s="381"/>
      <c r="I25" s="381"/>
      <c r="J25" s="381"/>
      <c r="K25" s="382"/>
      <c r="L25" s="383">
        <v>1</v>
      </c>
      <c r="M25" s="384"/>
      <c r="N25" s="384"/>
      <c r="O25" s="384"/>
      <c r="P25" s="385"/>
      <c r="Q25" s="383">
        <v>6230</v>
      </c>
      <c r="R25" s="384"/>
      <c r="S25" s="384"/>
      <c r="T25" s="384"/>
      <c r="U25" s="384"/>
      <c r="V25" s="385"/>
      <c r="W25" s="449"/>
      <c r="X25" s="440"/>
      <c r="Y25" s="441"/>
      <c r="Z25" s="380" t="s">
        <v>162</v>
      </c>
      <c r="AA25" s="381"/>
      <c r="AB25" s="381"/>
      <c r="AC25" s="381"/>
      <c r="AD25" s="381"/>
      <c r="AE25" s="381"/>
      <c r="AF25" s="381"/>
      <c r="AG25" s="382"/>
      <c r="AH25" s="383" t="s">
        <v>163</v>
      </c>
      <c r="AI25" s="384"/>
      <c r="AJ25" s="384"/>
      <c r="AK25" s="384"/>
      <c r="AL25" s="385"/>
      <c r="AM25" s="383" t="s">
        <v>118</v>
      </c>
      <c r="AN25" s="384"/>
      <c r="AO25" s="384"/>
      <c r="AP25" s="384"/>
      <c r="AQ25" s="384"/>
      <c r="AR25" s="385"/>
      <c r="AS25" s="383" t="s">
        <v>163</v>
      </c>
      <c r="AT25" s="384"/>
      <c r="AU25" s="384"/>
      <c r="AV25" s="384"/>
      <c r="AW25" s="384"/>
      <c r="AX25" s="386"/>
      <c r="AY25" s="399" t="s">
        <v>164</v>
      </c>
      <c r="AZ25" s="400"/>
      <c r="BA25" s="400"/>
      <c r="BB25" s="400"/>
      <c r="BC25" s="400"/>
      <c r="BD25" s="400"/>
      <c r="BE25" s="400"/>
      <c r="BF25" s="400"/>
      <c r="BG25" s="400"/>
      <c r="BH25" s="400"/>
      <c r="BI25" s="400"/>
      <c r="BJ25" s="400"/>
      <c r="BK25" s="400"/>
      <c r="BL25" s="400"/>
      <c r="BM25" s="401"/>
      <c r="BN25" s="402">
        <v>329192</v>
      </c>
      <c r="BO25" s="403"/>
      <c r="BP25" s="403"/>
      <c r="BQ25" s="403"/>
      <c r="BR25" s="403"/>
      <c r="BS25" s="403"/>
      <c r="BT25" s="403"/>
      <c r="BU25" s="404"/>
      <c r="BV25" s="402">
        <v>402621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165</v>
      </c>
      <c r="F26" s="381"/>
      <c r="G26" s="381"/>
      <c r="H26" s="381"/>
      <c r="I26" s="381"/>
      <c r="J26" s="381"/>
      <c r="K26" s="382"/>
      <c r="L26" s="383">
        <v>1</v>
      </c>
      <c r="M26" s="384"/>
      <c r="N26" s="384"/>
      <c r="O26" s="384"/>
      <c r="P26" s="385"/>
      <c r="Q26" s="383">
        <v>5710</v>
      </c>
      <c r="R26" s="384"/>
      <c r="S26" s="384"/>
      <c r="T26" s="384"/>
      <c r="U26" s="384"/>
      <c r="V26" s="385"/>
      <c r="W26" s="449"/>
      <c r="X26" s="440"/>
      <c r="Y26" s="441"/>
      <c r="Z26" s="380" t="s">
        <v>166</v>
      </c>
      <c r="AA26" s="462"/>
      <c r="AB26" s="462"/>
      <c r="AC26" s="462"/>
      <c r="AD26" s="462"/>
      <c r="AE26" s="462"/>
      <c r="AF26" s="462"/>
      <c r="AG26" s="463"/>
      <c r="AH26" s="383" t="s">
        <v>118</v>
      </c>
      <c r="AI26" s="384"/>
      <c r="AJ26" s="384"/>
      <c r="AK26" s="384"/>
      <c r="AL26" s="385"/>
      <c r="AM26" s="383" t="s">
        <v>163</v>
      </c>
      <c r="AN26" s="384"/>
      <c r="AO26" s="384"/>
      <c r="AP26" s="384"/>
      <c r="AQ26" s="384"/>
      <c r="AR26" s="385"/>
      <c r="AS26" s="383" t="s">
        <v>163</v>
      </c>
      <c r="AT26" s="384"/>
      <c r="AU26" s="384"/>
      <c r="AV26" s="384"/>
      <c r="AW26" s="384"/>
      <c r="AX26" s="386"/>
      <c r="AY26" s="416" t="s">
        <v>167</v>
      </c>
      <c r="AZ26" s="417"/>
      <c r="BA26" s="417"/>
      <c r="BB26" s="417"/>
      <c r="BC26" s="417"/>
      <c r="BD26" s="417"/>
      <c r="BE26" s="417"/>
      <c r="BF26" s="417"/>
      <c r="BG26" s="417"/>
      <c r="BH26" s="417"/>
      <c r="BI26" s="417"/>
      <c r="BJ26" s="417"/>
      <c r="BK26" s="417"/>
      <c r="BL26" s="417"/>
      <c r="BM26" s="418"/>
      <c r="BN26" s="407" t="s">
        <v>118</v>
      </c>
      <c r="BO26" s="408"/>
      <c r="BP26" s="408"/>
      <c r="BQ26" s="408"/>
      <c r="BR26" s="408"/>
      <c r="BS26" s="408"/>
      <c r="BT26" s="408"/>
      <c r="BU26" s="409"/>
      <c r="BV26" s="407" t="s">
        <v>163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168</v>
      </c>
      <c r="F27" s="381"/>
      <c r="G27" s="381"/>
      <c r="H27" s="381"/>
      <c r="I27" s="381"/>
      <c r="J27" s="381"/>
      <c r="K27" s="382"/>
      <c r="L27" s="383">
        <v>1</v>
      </c>
      <c r="M27" s="384"/>
      <c r="N27" s="384"/>
      <c r="O27" s="384"/>
      <c r="P27" s="385"/>
      <c r="Q27" s="383">
        <v>2950</v>
      </c>
      <c r="R27" s="384"/>
      <c r="S27" s="384"/>
      <c r="T27" s="384"/>
      <c r="U27" s="384"/>
      <c r="V27" s="385"/>
      <c r="W27" s="449"/>
      <c r="X27" s="440"/>
      <c r="Y27" s="441"/>
      <c r="Z27" s="380" t="s">
        <v>169</v>
      </c>
      <c r="AA27" s="381"/>
      <c r="AB27" s="381"/>
      <c r="AC27" s="381"/>
      <c r="AD27" s="381"/>
      <c r="AE27" s="381"/>
      <c r="AF27" s="381"/>
      <c r="AG27" s="382"/>
      <c r="AH27" s="383">
        <v>1</v>
      </c>
      <c r="AI27" s="384"/>
      <c r="AJ27" s="384"/>
      <c r="AK27" s="384"/>
      <c r="AL27" s="385"/>
      <c r="AM27" s="383" t="s">
        <v>170</v>
      </c>
      <c r="AN27" s="384"/>
      <c r="AO27" s="384"/>
      <c r="AP27" s="384"/>
      <c r="AQ27" s="384"/>
      <c r="AR27" s="385"/>
      <c r="AS27" s="383" t="s">
        <v>171</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t="s">
        <v>163</v>
      </c>
      <c r="BO27" s="411"/>
      <c r="BP27" s="411"/>
      <c r="BQ27" s="411"/>
      <c r="BR27" s="411"/>
      <c r="BS27" s="411"/>
      <c r="BT27" s="411"/>
      <c r="BU27" s="412"/>
      <c r="BV27" s="410" t="s">
        <v>118</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173</v>
      </c>
      <c r="F28" s="381"/>
      <c r="G28" s="381"/>
      <c r="H28" s="381"/>
      <c r="I28" s="381"/>
      <c r="J28" s="381"/>
      <c r="K28" s="382"/>
      <c r="L28" s="383">
        <v>1</v>
      </c>
      <c r="M28" s="384"/>
      <c r="N28" s="384"/>
      <c r="O28" s="384"/>
      <c r="P28" s="385"/>
      <c r="Q28" s="383">
        <v>2360</v>
      </c>
      <c r="R28" s="384"/>
      <c r="S28" s="384"/>
      <c r="T28" s="384"/>
      <c r="U28" s="384"/>
      <c r="V28" s="385"/>
      <c r="W28" s="449"/>
      <c r="X28" s="440"/>
      <c r="Y28" s="441"/>
      <c r="Z28" s="380" t="s">
        <v>174</v>
      </c>
      <c r="AA28" s="381"/>
      <c r="AB28" s="381"/>
      <c r="AC28" s="381"/>
      <c r="AD28" s="381"/>
      <c r="AE28" s="381"/>
      <c r="AF28" s="381"/>
      <c r="AG28" s="382"/>
      <c r="AH28" s="383" t="s">
        <v>163</v>
      </c>
      <c r="AI28" s="384"/>
      <c r="AJ28" s="384"/>
      <c r="AK28" s="384"/>
      <c r="AL28" s="385"/>
      <c r="AM28" s="383" t="s">
        <v>163</v>
      </c>
      <c r="AN28" s="384"/>
      <c r="AO28" s="384"/>
      <c r="AP28" s="384"/>
      <c r="AQ28" s="384"/>
      <c r="AR28" s="385"/>
      <c r="AS28" s="383" t="s">
        <v>118</v>
      </c>
      <c r="AT28" s="384"/>
      <c r="AU28" s="384"/>
      <c r="AV28" s="384"/>
      <c r="AW28" s="384"/>
      <c r="AX28" s="386"/>
      <c r="AY28" s="390" t="s">
        <v>175</v>
      </c>
      <c r="AZ28" s="391"/>
      <c r="BA28" s="391"/>
      <c r="BB28" s="392"/>
      <c r="BC28" s="399" t="s">
        <v>41</v>
      </c>
      <c r="BD28" s="400"/>
      <c r="BE28" s="400"/>
      <c r="BF28" s="400"/>
      <c r="BG28" s="400"/>
      <c r="BH28" s="400"/>
      <c r="BI28" s="400"/>
      <c r="BJ28" s="400"/>
      <c r="BK28" s="400"/>
      <c r="BL28" s="400"/>
      <c r="BM28" s="401"/>
      <c r="BN28" s="402">
        <v>988567</v>
      </c>
      <c r="BO28" s="403"/>
      <c r="BP28" s="403"/>
      <c r="BQ28" s="403"/>
      <c r="BR28" s="403"/>
      <c r="BS28" s="403"/>
      <c r="BT28" s="403"/>
      <c r="BU28" s="404"/>
      <c r="BV28" s="402">
        <v>1027814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176</v>
      </c>
      <c r="F29" s="381"/>
      <c r="G29" s="381"/>
      <c r="H29" s="381"/>
      <c r="I29" s="381"/>
      <c r="J29" s="381"/>
      <c r="K29" s="382"/>
      <c r="L29" s="383">
        <v>9</v>
      </c>
      <c r="M29" s="384"/>
      <c r="N29" s="384"/>
      <c r="O29" s="384"/>
      <c r="P29" s="385"/>
      <c r="Q29" s="383">
        <v>2013</v>
      </c>
      <c r="R29" s="384"/>
      <c r="S29" s="384"/>
      <c r="T29" s="384"/>
      <c r="U29" s="384"/>
      <c r="V29" s="385"/>
      <c r="W29" s="450"/>
      <c r="X29" s="451"/>
      <c r="Y29" s="452"/>
      <c r="Z29" s="380" t="s">
        <v>177</v>
      </c>
      <c r="AA29" s="381"/>
      <c r="AB29" s="381"/>
      <c r="AC29" s="381"/>
      <c r="AD29" s="381"/>
      <c r="AE29" s="381"/>
      <c r="AF29" s="381"/>
      <c r="AG29" s="382"/>
      <c r="AH29" s="383">
        <v>93</v>
      </c>
      <c r="AI29" s="384"/>
      <c r="AJ29" s="384"/>
      <c r="AK29" s="384"/>
      <c r="AL29" s="385"/>
      <c r="AM29" s="383">
        <v>294974</v>
      </c>
      <c r="AN29" s="384"/>
      <c r="AO29" s="384"/>
      <c r="AP29" s="384"/>
      <c r="AQ29" s="384"/>
      <c r="AR29" s="385"/>
      <c r="AS29" s="383">
        <v>3172</v>
      </c>
      <c r="AT29" s="384"/>
      <c r="AU29" s="384"/>
      <c r="AV29" s="384"/>
      <c r="AW29" s="384"/>
      <c r="AX29" s="386"/>
      <c r="AY29" s="393"/>
      <c r="AZ29" s="394"/>
      <c r="BA29" s="394"/>
      <c r="BB29" s="395"/>
      <c r="BC29" s="387" t="s">
        <v>178</v>
      </c>
      <c r="BD29" s="388"/>
      <c r="BE29" s="388"/>
      <c r="BF29" s="388"/>
      <c r="BG29" s="388"/>
      <c r="BH29" s="388"/>
      <c r="BI29" s="388"/>
      <c r="BJ29" s="388"/>
      <c r="BK29" s="388"/>
      <c r="BL29" s="388"/>
      <c r="BM29" s="389"/>
      <c r="BN29" s="407">
        <v>329599</v>
      </c>
      <c r="BO29" s="408"/>
      <c r="BP29" s="408"/>
      <c r="BQ29" s="408"/>
      <c r="BR29" s="408"/>
      <c r="BS29" s="408"/>
      <c r="BT29" s="408"/>
      <c r="BU29" s="409"/>
      <c r="BV29" s="407">
        <v>329599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179</v>
      </c>
      <c r="X30" s="460"/>
      <c r="Y30" s="460"/>
      <c r="Z30" s="460"/>
      <c r="AA30" s="460"/>
      <c r="AB30" s="460"/>
      <c r="AC30" s="460"/>
      <c r="AD30" s="460"/>
      <c r="AE30" s="460"/>
      <c r="AF30" s="460"/>
      <c r="AG30" s="461"/>
      <c r="AH30" s="371">
        <v>97.2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164218</v>
      </c>
      <c r="BO30" s="411"/>
      <c r="BP30" s="411"/>
      <c r="BQ30" s="411"/>
      <c r="BR30" s="411"/>
      <c r="BS30" s="411"/>
      <c r="BT30" s="411"/>
      <c r="BU30" s="412"/>
      <c r="BV30" s="410">
        <v>195136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186</v>
      </c>
      <c r="D33" s="370"/>
      <c r="E33" s="369" t="s">
        <v>187</v>
      </c>
      <c r="F33" s="369"/>
      <c r="G33" s="369"/>
      <c r="H33" s="369"/>
      <c r="I33" s="369"/>
      <c r="J33" s="369"/>
      <c r="K33" s="369"/>
      <c r="L33" s="369"/>
      <c r="M33" s="369"/>
      <c r="N33" s="369"/>
      <c r="O33" s="369"/>
      <c r="P33" s="369"/>
      <c r="Q33" s="369"/>
      <c r="R33" s="369"/>
      <c r="S33" s="369"/>
      <c r="T33" s="195"/>
      <c r="U33" s="370" t="s">
        <v>188</v>
      </c>
      <c r="V33" s="370"/>
      <c r="W33" s="369" t="s">
        <v>187</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186</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病院事業会計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南空知葬斎組合</v>
      </c>
      <c r="BZ34" s="365"/>
      <c r="CA34" s="365"/>
      <c r="CB34" s="365"/>
      <c r="CC34" s="365"/>
      <c r="CD34" s="365"/>
      <c r="CE34" s="365"/>
      <c r="CF34" s="365"/>
      <c r="CG34" s="365"/>
      <c r="CH34" s="365"/>
      <c r="CI34" s="365"/>
      <c r="CJ34" s="365"/>
      <c r="CK34" s="365"/>
      <c r="CL34" s="365"/>
      <c r="CM34" s="365"/>
      <c r="CN34" s="193"/>
      <c r="CO34" s="366">
        <f>IF(CQ34="","",MAX(C34:D43,U34:V43,AM34:AN43,BE34:BF43,BW34:BX43)+1)</f>
        <v>14</v>
      </c>
      <c r="CP34" s="366"/>
      <c r="CQ34" s="365" t="str">
        <f>IF('各会計、関係団体の財政状況及び健全化判断比率'!BS7="","",'各会計、関係団体の財政状況及び健全化判断比率'!BS7)</f>
        <v>南幌振興公社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南空知公衆衛生組合</v>
      </c>
      <c r="BZ35" s="365"/>
      <c r="CA35" s="365"/>
      <c r="CB35" s="365"/>
      <c r="CC35" s="365"/>
      <c r="CD35" s="365"/>
      <c r="CE35" s="365"/>
      <c r="CF35" s="365"/>
      <c r="CG35" s="365"/>
      <c r="CH35" s="365"/>
      <c r="CI35" s="365"/>
      <c r="CJ35" s="365"/>
      <c r="CK35" s="365"/>
      <c r="CL35" s="365"/>
      <c r="CM35" s="365"/>
      <c r="CN35" s="193"/>
      <c r="CO35" s="366">
        <f t="shared" ref="CO35:CO43" si="3">IF(CQ35="","",CO34+1)</f>
        <v>15</v>
      </c>
      <c r="CP35" s="366"/>
      <c r="CQ35" s="365" t="str">
        <f>IF('各会計、関係団体の財政状況及び健全化判断比率'!BS8="","",'各会計、関係団体の財政状況及び健全化判断比率'!BS8)</f>
        <v>南幌町農産物加工センター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空知教育研修センター組合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南空知消防組合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南空知ふるさと市町村圏組合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長幌上水道企業団</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cT+5q02jkMo7my1z3MI1Cg5WorwT+m2931Uypw5QeS//Xv7KKyh1xwmdCt0wkyPQZR6ZoH7R3GlciNmvJJrPA==" saltValue="sCGUwDQ/grbvgb/ejrc1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794695</v>
      </c>
      <c r="S5" s="669"/>
      <c r="T5" s="669"/>
      <c r="U5" s="669"/>
      <c r="V5" s="669"/>
      <c r="W5" s="669"/>
      <c r="X5" s="669"/>
      <c r="Y5" s="715"/>
      <c r="Z5" s="733">
        <v>14.3</v>
      </c>
      <c r="AA5" s="733"/>
      <c r="AB5" s="733"/>
      <c r="AC5" s="733"/>
      <c r="AD5" s="734">
        <v>794695</v>
      </c>
      <c r="AE5" s="734"/>
      <c r="AF5" s="734"/>
      <c r="AG5" s="734"/>
      <c r="AH5" s="734"/>
      <c r="AI5" s="734"/>
      <c r="AJ5" s="734"/>
      <c r="AK5" s="734"/>
      <c r="AL5" s="716">
        <v>25.7</v>
      </c>
      <c r="AM5" s="685"/>
      <c r="AN5" s="685"/>
      <c r="AO5" s="717"/>
      <c r="AP5" s="702" t="s">
        <v>218</v>
      </c>
      <c r="AQ5" s="703"/>
      <c r="AR5" s="703"/>
      <c r="AS5" s="703"/>
      <c r="AT5" s="703"/>
      <c r="AU5" s="703"/>
      <c r="AV5" s="703"/>
      <c r="AW5" s="703"/>
      <c r="AX5" s="703"/>
      <c r="AY5" s="703"/>
      <c r="AZ5" s="703"/>
      <c r="BA5" s="703"/>
      <c r="BB5" s="703"/>
      <c r="BC5" s="703"/>
      <c r="BD5" s="703"/>
      <c r="BE5" s="703"/>
      <c r="BF5" s="704"/>
      <c r="BG5" s="603">
        <v>778580</v>
      </c>
      <c r="BH5" s="606"/>
      <c r="BI5" s="606"/>
      <c r="BJ5" s="606"/>
      <c r="BK5" s="606"/>
      <c r="BL5" s="606"/>
      <c r="BM5" s="606"/>
      <c r="BN5" s="607"/>
      <c r="BO5" s="665">
        <v>98</v>
      </c>
      <c r="BP5" s="665"/>
      <c r="BQ5" s="665"/>
      <c r="BR5" s="665"/>
      <c r="BS5" s="666">
        <v>11630</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88692</v>
      </c>
      <c r="S6" s="606"/>
      <c r="T6" s="606"/>
      <c r="U6" s="606"/>
      <c r="V6" s="606"/>
      <c r="W6" s="606"/>
      <c r="X6" s="606"/>
      <c r="Y6" s="607"/>
      <c r="Z6" s="665">
        <v>1.6</v>
      </c>
      <c r="AA6" s="665"/>
      <c r="AB6" s="665"/>
      <c r="AC6" s="665"/>
      <c r="AD6" s="666">
        <v>88692</v>
      </c>
      <c r="AE6" s="666"/>
      <c r="AF6" s="666"/>
      <c r="AG6" s="666"/>
      <c r="AH6" s="666"/>
      <c r="AI6" s="666"/>
      <c r="AJ6" s="666"/>
      <c r="AK6" s="666"/>
      <c r="AL6" s="608">
        <v>2.9</v>
      </c>
      <c r="AM6" s="609"/>
      <c r="AN6" s="609"/>
      <c r="AO6" s="667"/>
      <c r="AP6" s="600" t="s">
        <v>223</v>
      </c>
      <c r="AQ6" s="601"/>
      <c r="AR6" s="601"/>
      <c r="AS6" s="601"/>
      <c r="AT6" s="601"/>
      <c r="AU6" s="601"/>
      <c r="AV6" s="601"/>
      <c r="AW6" s="601"/>
      <c r="AX6" s="601"/>
      <c r="AY6" s="601"/>
      <c r="AZ6" s="601"/>
      <c r="BA6" s="601"/>
      <c r="BB6" s="601"/>
      <c r="BC6" s="601"/>
      <c r="BD6" s="601"/>
      <c r="BE6" s="601"/>
      <c r="BF6" s="602"/>
      <c r="BG6" s="603">
        <v>778580</v>
      </c>
      <c r="BH6" s="606"/>
      <c r="BI6" s="606"/>
      <c r="BJ6" s="606"/>
      <c r="BK6" s="606"/>
      <c r="BL6" s="606"/>
      <c r="BM6" s="606"/>
      <c r="BN6" s="607"/>
      <c r="BO6" s="665">
        <v>98</v>
      </c>
      <c r="BP6" s="665"/>
      <c r="BQ6" s="665"/>
      <c r="BR6" s="665"/>
      <c r="BS6" s="666">
        <v>11630</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78906</v>
      </c>
      <c r="CS6" s="606"/>
      <c r="CT6" s="606"/>
      <c r="CU6" s="606"/>
      <c r="CV6" s="606"/>
      <c r="CW6" s="606"/>
      <c r="CX6" s="606"/>
      <c r="CY6" s="607"/>
      <c r="CZ6" s="716">
        <v>1.4</v>
      </c>
      <c r="DA6" s="685"/>
      <c r="DB6" s="685"/>
      <c r="DC6" s="719"/>
      <c r="DD6" s="611" t="s">
        <v>225</v>
      </c>
      <c r="DE6" s="606"/>
      <c r="DF6" s="606"/>
      <c r="DG6" s="606"/>
      <c r="DH6" s="606"/>
      <c r="DI6" s="606"/>
      <c r="DJ6" s="606"/>
      <c r="DK6" s="606"/>
      <c r="DL6" s="606"/>
      <c r="DM6" s="606"/>
      <c r="DN6" s="606"/>
      <c r="DO6" s="606"/>
      <c r="DP6" s="607"/>
      <c r="DQ6" s="611">
        <v>78906</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1507</v>
      </c>
      <c r="S7" s="606"/>
      <c r="T7" s="606"/>
      <c r="U7" s="606"/>
      <c r="V7" s="606"/>
      <c r="W7" s="606"/>
      <c r="X7" s="606"/>
      <c r="Y7" s="607"/>
      <c r="Z7" s="665">
        <v>0</v>
      </c>
      <c r="AA7" s="665"/>
      <c r="AB7" s="665"/>
      <c r="AC7" s="665"/>
      <c r="AD7" s="666">
        <v>1507</v>
      </c>
      <c r="AE7" s="666"/>
      <c r="AF7" s="666"/>
      <c r="AG7" s="666"/>
      <c r="AH7" s="666"/>
      <c r="AI7" s="666"/>
      <c r="AJ7" s="666"/>
      <c r="AK7" s="666"/>
      <c r="AL7" s="608">
        <v>0</v>
      </c>
      <c r="AM7" s="609"/>
      <c r="AN7" s="609"/>
      <c r="AO7" s="667"/>
      <c r="AP7" s="600" t="s">
        <v>227</v>
      </c>
      <c r="AQ7" s="601"/>
      <c r="AR7" s="601"/>
      <c r="AS7" s="601"/>
      <c r="AT7" s="601"/>
      <c r="AU7" s="601"/>
      <c r="AV7" s="601"/>
      <c r="AW7" s="601"/>
      <c r="AX7" s="601"/>
      <c r="AY7" s="601"/>
      <c r="AZ7" s="601"/>
      <c r="BA7" s="601"/>
      <c r="BB7" s="601"/>
      <c r="BC7" s="601"/>
      <c r="BD7" s="601"/>
      <c r="BE7" s="601"/>
      <c r="BF7" s="602"/>
      <c r="BG7" s="603">
        <v>381657</v>
      </c>
      <c r="BH7" s="606"/>
      <c r="BI7" s="606"/>
      <c r="BJ7" s="606"/>
      <c r="BK7" s="606"/>
      <c r="BL7" s="606"/>
      <c r="BM7" s="606"/>
      <c r="BN7" s="607"/>
      <c r="BO7" s="665">
        <v>48</v>
      </c>
      <c r="BP7" s="665"/>
      <c r="BQ7" s="665"/>
      <c r="BR7" s="665"/>
      <c r="BS7" s="666">
        <v>10625</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736904</v>
      </c>
      <c r="CS7" s="606"/>
      <c r="CT7" s="606"/>
      <c r="CU7" s="606"/>
      <c r="CV7" s="606"/>
      <c r="CW7" s="606"/>
      <c r="CX7" s="606"/>
      <c r="CY7" s="607"/>
      <c r="CZ7" s="665">
        <v>13.5</v>
      </c>
      <c r="DA7" s="665"/>
      <c r="DB7" s="665"/>
      <c r="DC7" s="665"/>
      <c r="DD7" s="611">
        <v>19657</v>
      </c>
      <c r="DE7" s="606"/>
      <c r="DF7" s="606"/>
      <c r="DG7" s="606"/>
      <c r="DH7" s="606"/>
      <c r="DI7" s="606"/>
      <c r="DJ7" s="606"/>
      <c r="DK7" s="606"/>
      <c r="DL7" s="606"/>
      <c r="DM7" s="606"/>
      <c r="DN7" s="606"/>
      <c r="DO7" s="606"/>
      <c r="DP7" s="607"/>
      <c r="DQ7" s="611">
        <v>598215</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2134</v>
      </c>
      <c r="S8" s="606"/>
      <c r="T8" s="606"/>
      <c r="U8" s="606"/>
      <c r="V8" s="606"/>
      <c r="W8" s="606"/>
      <c r="X8" s="606"/>
      <c r="Y8" s="607"/>
      <c r="Z8" s="665">
        <v>0</v>
      </c>
      <c r="AA8" s="665"/>
      <c r="AB8" s="665"/>
      <c r="AC8" s="665"/>
      <c r="AD8" s="666">
        <v>2134</v>
      </c>
      <c r="AE8" s="666"/>
      <c r="AF8" s="666"/>
      <c r="AG8" s="666"/>
      <c r="AH8" s="666"/>
      <c r="AI8" s="666"/>
      <c r="AJ8" s="666"/>
      <c r="AK8" s="666"/>
      <c r="AL8" s="608">
        <v>0.1</v>
      </c>
      <c r="AM8" s="609"/>
      <c r="AN8" s="609"/>
      <c r="AO8" s="667"/>
      <c r="AP8" s="600" t="s">
        <v>230</v>
      </c>
      <c r="AQ8" s="601"/>
      <c r="AR8" s="601"/>
      <c r="AS8" s="601"/>
      <c r="AT8" s="601"/>
      <c r="AU8" s="601"/>
      <c r="AV8" s="601"/>
      <c r="AW8" s="601"/>
      <c r="AX8" s="601"/>
      <c r="AY8" s="601"/>
      <c r="AZ8" s="601"/>
      <c r="BA8" s="601"/>
      <c r="BB8" s="601"/>
      <c r="BC8" s="601"/>
      <c r="BD8" s="601"/>
      <c r="BE8" s="601"/>
      <c r="BF8" s="602"/>
      <c r="BG8" s="603">
        <v>13050</v>
      </c>
      <c r="BH8" s="606"/>
      <c r="BI8" s="606"/>
      <c r="BJ8" s="606"/>
      <c r="BK8" s="606"/>
      <c r="BL8" s="606"/>
      <c r="BM8" s="606"/>
      <c r="BN8" s="607"/>
      <c r="BO8" s="665">
        <v>1.6</v>
      </c>
      <c r="BP8" s="665"/>
      <c r="BQ8" s="665"/>
      <c r="BR8" s="665"/>
      <c r="BS8" s="611" t="s">
        <v>225</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1125728</v>
      </c>
      <c r="CS8" s="606"/>
      <c r="CT8" s="606"/>
      <c r="CU8" s="606"/>
      <c r="CV8" s="606"/>
      <c r="CW8" s="606"/>
      <c r="CX8" s="606"/>
      <c r="CY8" s="607"/>
      <c r="CZ8" s="665">
        <v>20.6</v>
      </c>
      <c r="DA8" s="665"/>
      <c r="DB8" s="665"/>
      <c r="DC8" s="665"/>
      <c r="DD8" s="611" t="s">
        <v>163</v>
      </c>
      <c r="DE8" s="606"/>
      <c r="DF8" s="606"/>
      <c r="DG8" s="606"/>
      <c r="DH8" s="606"/>
      <c r="DI8" s="606"/>
      <c r="DJ8" s="606"/>
      <c r="DK8" s="606"/>
      <c r="DL8" s="606"/>
      <c r="DM8" s="606"/>
      <c r="DN8" s="606"/>
      <c r="DO8" s="606"/>
      <c r="DP8" s="607"/>
      <c r="DQ8" s="611">
        <v>619461</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2154</v>
      </c>
      <c r="S9" s="606"/>
      <c r="T9" s="606"/>
      <c r="U9" s="606"/>
      <c r="V9" s="606"/>
      <c r="W9" s="606"/>
      <c r="X9" s="606"/>
      <c r="Y9" s="607"/>
      <c r="Z9" s="665">
        <v>0</v>
      </c>
      <c r="AA9" s="665"/>
      <c r="AB9" s="665"/>
      <c r="AC9" s="665"/>
      <c r="AD9" s="666">
        <v>2154</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311685</v>
      </c>
      <c r="BH9" s="606"/>
      <c r="BI9" s="606"/>
      <c r="BJ9" s="606"/>
      <c r="BK9" s="606"/>
      <c r="BL9" s="606"/>
      <c r="BM9" s="606"/>
      <c r="BN9" s="607"/>
      <c r="BO9" s="665">
        <v>39.200000000000003</v>
      </c>
      <c r="BP9" s="665"/>
      <c r="BQ9" s="665"/>
      <c r="BR9" s="665"/>
      <c r="BS9" s="611" t="s">
        <v>225</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569072</v>
      </c>
      <c r="CS9" s="606"/>
      <c r="CT9" s="606"/>
      <c r="CU9" s="606"/>
      <c r="CV9" s="606"/>
      <c r="CW9" s="606"/>
      <c r="CX9" s="606"/>
      <c r="CY9" s="607"/>
      <c r="CZ9" s="665">
        <v>10.4</v>
      </c>
      <c r="DA9" s="665"/>
      <c r="DB9" s="665"/>
      <c r="DC9" s="665"/>
      <c r="DD9" s="611">
        <v>4005</v>
      </c>
      <c r="DE9" s="606"/>
      <c r="DF9" s="606"/>
      <c r="DG9" s="606"/>
      <c r="DH9" s="606"/>
      <c r="DI9" s="606"/>
      <c r="DJ9" s="606"/>
      <c r="DK9" s="606"/>
      <c r="DL9" s="606"/>
      <c r="DM9" s="606"/>
      <c r="DN9" s="606"/>
      <c r="DO9" s="606"/>
      <c r="DP9" s="607"/>
      <c r="DQ9" s="611">
        <v>560398</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225</v>
      </c>
      <c r="S10" s="606"/>
      <c r="T10" s="606"/>
      <c r="U10" s="606"/>
      <c r="V10" s="606"/>
      <c r="W10" s="606"/>
      <c r="X10" s="606"/>
      <c r="Y10" s="607"/>
      <c r="Z10" s="665" t="s">
        <v>118</v>
      </c>
      <c r="AA10" s="665"/>
      <c r="AB10" s="665"/>
      <c r="AC10" s="665"/>
      <c r="AD10" s="666" t="s">
        <v>163</v>
      </c>
      <c r="AE10" s="666"/>
      <c r="AF10" s="666"/>
      <c r="AG10" s="666"/>
      <c r="AH10" s="666"/>
      <c r="AI10" s="666"/>
      <c r="AJ10" s="666"/>
      <c r="AK10" s="666"/>
      <c r="AL10" s="608" t="s">
        <v>225</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22253</v>
      </c>
      <c r="BH10" s="606"/>
      <c r="BI10" s="606"/>
      <c r="BJ10" s="606"/>
      <c r="BK10" s="606"/>
      <c r="BL10" s="606"/>
      <c r="BM10" s="606"/>
      <c r="BN10" s="607"/>
      <c r="BO10" s="665">
        <v>2.8</v>
      </c>
      <c r="BP10" s="665"/>
      <c r="BQ10" s="665"/>
      <c r="BR10" s="665"/>
      <c r="BS10" s="611">
        <v>3775</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t="s">
        <v>118</v>
      </c>
      <c r="CS10" s="606"/>
      <c r="CT10" s="606"/>
      <c r="CU10" s="606"/>
      <c r="CV10" s="606"/>
      <c r="CW10" s="606"/>
      <c r="CX10" s="606"/>
      <c r="CY10" s="607"/>
      <c r="CZ10" s="665" t="s">
        <v>118</v>
      </c>
      <c r="DA10" s="665"/>
      <c r="DB10" s="665"/>
      <c r="DC10" s="665"/>
      <c r="DD10" s="611" t="s">
        <v>163</v>
      </c>
      <c r="DE10" s="606"/>
      <c r="DF10" s="606"/>
      <c r="DG10" s="606"/>
      <c r="DH10" s="606"/>
      <c r="DI10" s="606"/>
      <c r="DJ10" s="606"/>
      <c r="DK10" s="606"/>
      <c r="DL10" s="606"/>
      <c r="DM10" s="606"/>
      <c r="DN10" s="606"/>
      <c r="DO10" s="606"/>
      <c r="DP10" s="607"/>
      <c r="DQ10" s="611" t="s">
        <v>118</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118</v>
      </c>
      <c r="S11" s="606"/>
      <c r="T11" s="606"/>
      <c r="U11" s="606"/>
      <c r="V11" s="606"/>
      <c r="W11" s="606"/>
      <c r="X11" s="606"/>
      <c r="Y11" s="607"/>
      <c r="Z11" s="665" t="s">
        <v>118</v>
      </c>
      <c r="AA11" s="665"/>
      <c r="AB11" s="665"/>
      <c r="AC11" s="665"/>
      <c r="AD11" s="666" t="s">
        <v>163</v>
      </c>
      <c r="AE11" s="666"/>
      <c r="AF11" s="666"/>
      <c r="AG11" s="666"/>
      <c r="AH11" s="666"/>
      <c r="AI11" s="666"/>
      <c r="AJ11" s="666"/>
      <c r="AK11" s="666"/>
      <c r="AL11" s="608" t="s">
        <v>118</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34669</v>
      </c>
      <c r="BH11" s="606"/>
      <c r="BI11" s="606"/>
      <c r="BJ11" s="606"/>
      <c r="BK11" s="606"/>
      <c r="BL11" s="606"/>
      <c r="BM11" s="606"/>
      <c r="BN11" s="607"/>
      <c r="BO11" s="665">
        <v>4.4000000000000004</v>
      </c>
      <c r="BP11" s="665"/>
      <c r="BQ11" s="665"/>
      <c r="BR11" s="665"/>
      <c r="BS11" s="611">
        <v>6850</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754208</v>
      </c>
      <c r="CS11" s="606"/>
      <c r="CT11" s="606"/>
      <c r="CU11" s="606"/>
      <c r="CV11" s="606"/>
      <c r="CW11" s="606"/>
      <c r="CX11" s="606"/>
      <c r="CY11" s="607"/>
      <c r="CZ11" s="665">
        <v>13.8</v>
      </c>
      <c r="DA11" s="665"/>
      <c r="DB11" s="665"/>
      <c r="DC11" s="665"/>
      <c r="DD11" s="611">
        <v>278783</v>
      </c>
      <c r="DE11" s="606"/>
      <c r="DF11" s="606"/>
      <c r="DG11" s="606"/>
      <c r="DH11" s="606"/>
      <c r="DI11" s="606"/>
      <c r="DJ11" s="606"/>
      <c r="DK11" s="606"/>
      <c r="DL11" s="606"/>
      <c r="DM11" s="606"/>
      <c r="DN11" s="606"/>
      <c r="DO11" s="606"/>
      <c r="DP11" s="607"/>
      <c r="DQ11" s="611">
        <v>302525</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145514</v>
      </c>
      <c r="S12" s="606"/>
      <c r="T12" s="606"/>
      <c r="U12" s="606"/>
      <c r="V12" s="606"/>
      <c r="W12" s="606"/>
      <c r="X12" s="606"/>
      <c r="Y12" s="607"/>
      <c r="Z12" s="665">
        <v>2.6</v>
      </c>
      <c r="AA12" s="665"/>
      <c r="AB12" s="665"/>
      <c r="AC12" s="665"/>
      <c r="AD12" s="666">
        <v>145514</v>
      </c>
      <c r="AE12" s="666"/>
      <c r="AF12" s="666"/>
      <c r="AG12" s="666"/>
      <c r="AH12" s="666"/>
      <c r="AI12" s="666"/>
      <c r="AJ12" s="666"/>
      <c r="AK12" s="666"/>
      <c r="AL12" s="608">
        <v>4.7</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319038</v>
      </c>
      <c r="BH12" s="606"/>
      <c r="BI12" s="606"/>
      <c r="BJ12" s="606"/>
      <c r="BK12" s="606"/>
      <c r="BL12" s="606"/>
      <c r="BM12" s="606"/>
      <c r="BN12" s="607"/>
      <c r="BO12" s="665">
        <v>40.1</v>
      </c>
      <c r="BP12" s="665"/>
      <c r="BQ12" s="665"/>
      <c r="BR12" s="665"/>
      <c r="BS12" s="611">
        <v>1004</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377890</v>
      </c>
      <c r="CS12" s="606"/>
      <c r="CT12" s="606"/>
      <c r="CU12" s="606"/>
      <c r="CV12" s="606"/>
      <c r="CW12" s="606"/>
      <c r="CX12" s="606"/>
      <c r="CY12" s="607"/>
      <c r="CZ12" s="665">
        <v>6.9</v>
      </c>
      <c r="DA12" s="665"/>
      <c r="DB12" s="665"/>
      <c r="DC12" s="665"/>
      <c r="DD12" s="611">
        <v>331090</v>
      </c>
      <c r="DE12" s="606"/>
      <c r="DF12" s="606"/>
      <c r="DG12" s="606"/>
      <c r="DH12" s="606"/>
      <c r="DI12" s="606"/>
      <c r="DJ12" s="606"/>
      <c r="DK12" s="606"/>
      <c r="DL12" s="606"/>
      <c r="DM12" s="606"/>
      <c r="DN12" s="606"/>
      <c r="DO12" s="606"/>
      <c r="DP12" s="607"/>
      <c r="DQ12" s="611">
        <v>51044</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v>4360</v>
      </c>
      <c r="S13" s="606"/>
      <c r="T13" s="606"/>
      <c r="U13" s="606"/>
      <c r="V13" s="606"/>
      <c r="W13" s="606"/>
      <c r="X13" s="606"/>
      <c r="Y13" s="607"/>
      <c r="Z13" s="665">
        <v>0.1</v>
      </c>
      <c r="AA13" s="665"/>
      <c r="AB13" s="665"/>
      <c r="AC13" s="665"/>
      <c r="AD13" s="666">
        <v>4360</v>
      </c>
      <c r="AE13" s="666"/>
      <c r="AF13" s="666"/>
      <c r="AG13" s="666"/>
      <c r="AH13" s="666"/>
      <c r="AI13" s="666"/>
      <c r="AJ13" s="666"/>
      <c r="AK13" s="666"/>
      <c r="AL13" s="608">
        <v>0.1</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316192</v>
      </c>
      <c r="BH13" s="606"/>
      <c r="BI13" s="606"/>
      <c r="BJ13" s="606"/>
      <c r="BK13" s="606"/>
      <c r="BL13" s="606"/>
      <c r="BM13" s="606"/>
      <c r="BN13" s="607"/>
      <c r="BO13" s="665">
        <v>39.799999999999997</v>
      </c>
      <c r="BP13" s="665"/>
      <c r="BQ13" s="665"/>
      <c r="BR13" s="665"/>
      <c r="BS13" s="611">
        <v>1004</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459640</v>
      </c>
      <c r="CS13" s="606"/>
      <c r="CT13" s="606"/>
      <c r="CU13" s="606"/>
      <c r="CV13" s="606"/>
      <c r="CW13" s="606"/>
      <c r="CX13" s="606"/>
      <c r="CY13" s="607"/>
      <c r="CZ13" s="665">
        <v>8.4</v>
      </c>
      <c r="DA13" s="665"/>
      <c r="DB13" s="665"/>
      <c r="DC13" s="665"/>
      <c r="DD13" s="611">
        <v>135345</v>
      </c>
      <c r="DE13" s="606"/>
      <c r="DF13" s="606"/>
      <c r="DG13" s="606"/>
      <c r="DH13" s="606"/>
      <c r="DI13" s="606"/>
      <c r="DJ13" s="606"/>
      <c r="DK13" s="606"/>
      <c r="DL13" s="606"/>
      <c r="DM13" s="606"/>
      <c r="DN13" s="606"/>
      <c r="DO13" s="606"/>
      <c r="DP13" s="607"/>
      <c r="DQ13" s="611">
        <v>360536</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118</v>
      </c>
      <c r="S14" s="606"/>
      <c r="T14" s="606"/>
      <c r="U14" s="606"/>
      <c r="V14" s="606"/>
      <c r="W14" s="606"/>
      <c r="X14" s="606"/>
      <c r="Y14" s="607"/>
      <c r="Z14" s="665" t="s">
        <v>118</v>
      </c>
      <c r="AA14" s="665"/>
      <c r="AB14" s="665"/>
      <c r="AC14" s="665"/>
      <c r="AD14" s="666" t="s">
        <v>248</v>
      </c>
      <c r="AE14" s="666"/>
      <c r="AF14" s="666"/>
      <c r="AG14" s="666"/>
      <c r="AH14" s="666"/>
      <c r="AI14" s="666"/>
      <c r="AJ14" s="666"/>
      <c r="AK14" s="666"/>
      <c r="AL14" s="608" t="s">
        <v>163</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23618</v>
      </c>
      <c r="BH14" s="606"/>
      <c r="BI14" s="606"/>
      <c r="BJ14" s="606"/>
      <c r="BK14" s="606"/>
      <c r="BL14" s="606"/>
      <c r="BM14" s="606"/>
      <c r="BN14" s="607"/>
      <c r="BO14" s="665">
        <v>3</v>
      </c>
      <c r="BP14" s="665"/>
      <c r="BQ14" s="665"/>
      <c r="BR14" s="665"/>
      <c r="BS14" s="611">
        <v>1</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301704</v>
      </c>
      <c r="CS14" s="606"/>
      <c r="CT14" s="606"/>
      <c r="CU14" s="606"/>
      <c r="CV14" s="606"/>
      <c r="CW14" s="606"/>
      <c r="CX14" s="606"/>
      <c r="CY14" s="607"/>
      <c r="CZ14" s="665">
        <v>5.5</v>
      </c>
      <c r="DA14" s="665"/>
      <c r="DB14" s="665"/>
      <c r="DC14" s="665"/>
      <c r="DD14" s="611" t="s">
        <v>225</v>
      </c>
      <c r="DE14" s="606"/>
      <c r="DF14" s="606"/>
      <c r="DG14" s="606"/>
      <c r="DH14" s="606"/>
      <c r="DI14" s="606"/>
      <c r="DJ14" s="606"/>
      <c r="DK14" s="606"/>
      <c r="DL14" s="606"/>
      <c r="DM14" s="606"/>
      <c r="DN14" s="606"/>
      <c r="DO14" s="606"/>
      <c r="DP14" s="607"/>
      <c r="DQ14" s="611">
        <v>251104</v>
      </c>
      <c r="DR14" s="606"/>
      <c r="DS14" s="606"/>
      <c r="DT14" s="606"/>
      <c r="DU14" s="606"/>
      <c r="DV14" s="606"/>
      <c r="DW14" s="606"/>
      <c r="DX14" s="606"/>
      <c r="DY14" s="606"/>
      <c r="DZ14" s="606"/>
      <c r="EA14" s="606"/>
      <c r="EB14" s="606"/>
      <c r="EC14" s="646"/>
    </row>
    <row r="15" spans="2:143" ht="11.25" customHeight="1" x14ac:dyDescent="0.15">
      <c r="B15" s="600" t="s">
        <v>251</v>
      </c>
      <c r="C15" s="601"/>
      <c r="D15" s="601"/>
      <c r="E15" s="601"/>
      <c r="F15" s="601"/>
      <c r="G15" s="601"/>
      <c r="H15" s="601"/>
      <c r="I15" s="601"/>
      <c r="J15" s="601"/>
      <c r="K15" s="601"/>
      <c r="L15" s="601"/>
      <c r="M15" s="601"/>
      <c r="N15" s="601"/>
      <c r="O15" s="601"/>
      <c r="P15" s="601"/>
      <c r="Q15" s="602"/>
      <c r="R15" s="603">
        <v>21767</v>
      </c>
      <c r="S15" s="606"/>
      <c r="T15" s="606"/>
      <c r="U15" s="606"/>
      <c r="V15" s="606"/>
      <c r="W15" s="606"/>
      <c r="X15" s="606"/>
      <c r="Y15" s="607"/>
      <c r="Z15" s="665">
        <v>0.4</v>
      </c>
      <c r="AA15" s="665"/>
      <c r="AB15" s="665"/>
      <c r="AC15" s="665"/>
      <c r="AD15" s="666">
        <v>21767</v>
      </c>
      <c r="AE15" s="666"/>
      <c r="AF15" s="666"/>
      <c r="AG15" s="666"/>
      <c r="AH15" s="666"/>
      <c r="AI15" s="666"/>
      <c r="AJ15" s="666"/>
      <c r="AK15" s="666"/>
      <c r="AL15" s="608">
        <v>0.7</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54267</v>
      </c>
      <c r="BH15" s="606"/>
      <c r="BI15" s="606"/>
      <c r="BJ15" s="606"/>
      <c r="BK15" s="606"/>
      <c r="BL15" s="606"/>
      <c r="BM15" s="606"/>
      <c r="BN15" s="607"/>
      <c r="BO15" s="665">
        <v>6.8</v>
      </c>
      <c r="BP15" s="665"/>
      <c r="BQ15" s="665"/>
      <c r="BR15" s="665"/>
      <c r="BS15" s="611" t="s">
        <v>118</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484050</v>
      </c>
      <c r="CS15" s="606"/>
      <c r="CT15" s="606"/>
      <c r="CU15" s="606"/>
      <c r="CV15" s="606"/>
      <c r="CW15" s="606"/>
      <c r="CX15" s="606"/>
      <c r="CY15" s="607"/>
      <c r="CZ15" s="665">
        <v>8.8000000000000007</v>
      </c>
      <c r="DA15" s="665"/>
      <c r="DB15" s="665"/>
      <c r="DC15" s="665"/>
      <c r="DD15" s="611">
        <v>62332</v>
      </c>
      <c r="DE15" s="606"/>
      <c r="DF15" s="606"/>
      <c r="DG15" s="606"/>
      <c r="DH15" s="606"/>
      <c r="DI15" s="606"/>
      <c r="DJ15" s="606"/>
      <c r="DK15" s="606"/>
      <c r="DL15" s="606"/>
      <c r="DM15" s="606"/>
      <c r="DN15" s="606"/>
      <c r="DO15" s="606"/>
      <c r="DP15" s="607"/>
      <c r="DQ15" s="611">
        <v>411851</v>
      </c>
      <c r="DR15" s="606"/>
      <c r="DS15" s="606"/>
      <c r="DT15" s="606"/>
      <c r="DU15" s="606"/>
      <c r="DV15" s="606"/>
      <c r="DW15" s="606"/>
      <c r="DX15" s="606"/>
      <c r="DY15" s="606"/>
      <c r="DZ15" s="606"/>
      <c r="EA15" s="606"/>
      <c r="EB15" s="606"/>
      <c r="EC15" s="646"/>
    </row>
    <row r="16" spans="2:143" ht="11.25" customHeight="1" x14ac:dyDescent="0.15">
      <c r="B16" s="600" t="s">
        <v>254</v>
      </c>
      <c r="C16" s="601"/>
      <c r="D16" s="601"/>
      <c r="E16" s="601"/>
      <c r="F16" s="601"/>
      <c r="G16" s="601"/>
      <c r="H16" s="601"/>
      <c r="I16" s="601"/>
      <c r="J16" s="601"/>
      <c r="K16" s="601"/>
      <c r="L16" s="601"/>
      <c r="M16" s="601"/>
      <c r="N16" s="601"/>
      <c r="O16" s="601"/>
      <c r="P16" s="601"/>
      <c r="Q16" s="602"/>
      <c r="R16" s="603" t="s">
        <v>163</v>
      </c>
      <c r="S16" s="606"/>
      <c r="T16" s="606"/>
      <c r="U16" s="606"/>
      <c r="V16" s="606"/>
      <c r="W16" s="606"/>
      <c r="X16" s="606"/>
      <c r="Y16" s="607"/>
      <c r="Z16" s="665" t="s">
        <v>118</v>
      </c>
      <c r="AA16" s="665"/>
      <c r="AB16" s="665"/>
      <c r="AC16" s="665"/>
      <c r="AD16" s="666" t="s">
        <v>118</v>
      </c>
      <c r="AE16" s="666"/>
      <c r="AF16" s="666"/>
      <c r="AG16" s="666"/>
      <c r="AH16" s="666"/>
      <c r="AI16" s="666"/>
      <c r="AJ16" s="666"/>
      <c r="AK16" s="666"/>
      <c r="AL16" s="608" t="s">
        <v>118</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t="s">
        <v>118</v>
      </c>
      <c r="BH16" s="606"/>
      <c r="BI16" s="606"/>
      <c r="BJ16" s="606"/>
      <c r="BK16" s="606"/>
      <c r="BL16" s="606"/>
      <c r="BM16" s="606"/>
      <c r="BN16" s="607"/>
      <c r="BO16" s="665" t="s">
        <v>118</v>
      </c>
      <c r="BP16" s="665"/>
      <c r="BQ16" s="665"/>
      <c r="BR16" s="665"/>
      <c r="BS16" s="611" t="s">
        <v>118</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t="s">
        <v>163</v>
      </c>
      <c r="CS16" s="606"/>
      <c r="CT16" s="606"/>
      <c r="CU16" s="606"/>
      <c r="CV16" s="606"/>
      <c r="CW16" s="606"/>
      <c r="CX16" s="606"/>
      <c r="CY16" s="607"/>
      <c r="CZ16" s="665" t="s">
        <v>118</v>
      </c>
      <c r="DA16" s="665"/>
      <c r="DB16" s="665"/>
      <c r="DC16" s="665"/>
      <c r="DD16" s="611" t="s">
        <v>225</v>
      </c>
      <c r="DE16" s="606"/>
      <c r="DF16" s="606"/>
      <c r="DG16" s="606"/>
      <c r="DH16" s="606"/>
      <c r="DI16" s="606"/>
      <c r="DJ16" s="606"/>
      <c r="DK16" s="606"/>
      <c r="DL16" s="606"/>
      <c r="DM16" s="606"/>
      <c r="DN16" s="606"/>
      <c r="DO16" s="606"/>
      <c r="DP16" s="607"/>
      <c r="DQ16" s="611" t="s">
        <v>118</v>
      </c>
      <c r="DR16" s="606"/>
      <c r="DS16" s="606"/>
      <c r="DT16" s="606"/>
      <c r="DU16" s="606"/>
      <c r="DV16" s="606"/>
      <c r="DW16" s="606"/>
      <c r="DX16" s="606"/>
      <c r="DY16" s="606"/>
      <c r="DZ16" s="606"/>
      <c r="EA16" s="606"/>
      <c r="EB16" s="606"/>
      <c r="EC16" s="646"/>
    </row>
    <row r="17" spans="2:133" ht="11.25" customHeight="1" x14ac:dyDescent="0.15">
      <c r="B17" s="600" t="s">
        <v>257</v>
      </c>
      <c r="C17" s="601"/>
      <c r="D17" s="601"/>
      <c r="E17" s="601"/>
      <c r="F17" s="601"/>
      <c r="G17" s="601"/>
      <c r="H17" s="601"/>
      <c r="I17" s="601"/>
      <c r="J17" s="601"/>
      <c r="K17" s="601"/>
      <c r="L17" s="601"/>
      <c r="M17" s="601"/>
      <c r="N17" s="601"/>
      <c r="O17" s="601"/>
      <c r="P17" s="601"/>
      <c r="Q17" s="602"/>
      <c r="R17" s="603">
        <v>1676</v>
      </c>
      <c r="S17" s="606"/>
      <c r="T17" s="606"/>
      <c r="U17" s="606"/>
      <c r="V17" s="606"/>
      <c r="W17" s="606"/>
      <c r="X17" s="606"/>
      <c r="Y17" s="607"/>
      <c r="Z17" s="665">
        <v>0</v>
      </c>
      <c r="AA17" s="665"/>
      <c r="AB17" s="665"/>
      <c r="AC17" s="665"/>
      <c r="AD17" s="666">
        <v>1676</v>
      </c>
      <c r="AE17" s="666"/>
      <c r="AF17" s="666"/>
      <c r="AG17" s="666"/>
      <c r="AH17" s="666"/>
      <c r="AI17" s="666"/>
      <c r="AJ17" s="666"/>
      <c r="AK17" s="666"/>
      <c r="AL17" s="608">
        <v>0.1</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225</v>
      </c>
      <c r="BH17" s="606"/>
      <c r="BI17" s="606"/>
      <c r="BJ17" s="606"/>
      <c r="BK17" s="606"/>
      <c r="BL17" s="606"/>
      <c r="BM17" s="606"/>
      <c r="BN17" s="607"/>
      <c r="BO17" s="665" t="s">
        <v>118</v>
      </c>
      <c r="BP17" s="665"/>
      <c r="BQ17" s="665"/>
      <c r="BR17" s="665"/>
      <c r="BS17" s="611" t="s">
        <v>118</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582348</v>
      </c>
      <c r="CS17" s="606"/>
      <c r="CT17" s="606"/>
      <c r="CU17" s="606"/>
      <c r="CV17" s="606"/>
      <c r="CW17" s="606"/>
      <c r="CX17" s="606"/>
      <c r="CY17" s="607"/>
      <c r="CZ17" s="665">
        <v>10.6</v>
      </c>
      <c r="DA17" s="665"/>
      <c r="DB17" s="665"/>
      <c r="DC17" s="665"/>
      <c r="DD17" s="611" t="s">
        <v>118</v>
      </c>
      <c r="DE17" s="606"/>
      <c r="DF17" s="606"/>
      <c r="DG17" s="606"/>
      <c r="DH17" s="606"/>
      <c r="DI17" s="606"/>
      <c r="DJ17" s="606"/>
      <c r="DK17" s="606"/>
      <c r="DL17" s="606"/>
      <c r="DM17" s="606"/>
      <c r="DN17" s="606"/>
      <c r="DO17" s="606"/>
      <c r="DP17" s="607"/>
      <c r="DQ17" s="611">
        <v>542788</v>
      </c>
      <c r="DR17" s="606"/>
      <c r="DS17" s="606"/>
      <c r="DT17" s="606"/>
      <c r="DU17" s="606"/>
      <c r="DV17" s="606"/>
      <c r="DW17" s="606"/>
      <c r="DX17" s="606"/>
      <c r="DY17" s="606"/>
      <c r="DZ17" s="606"/>
      <c r="EA17" s="606"/>
      <c r="EB17" s="606"/>
      <c r="EC17" s="646"/>
    </row>
    <row r="18" spans="2:133" ht="11.25" customHeight="1" x14ac:dyDescent="0.15">
      <c r="B18" s="600" t="s">
        <v>260</v>
      </c>
      <c r="C18" s="601"/>
      <c r="D18" s="601"/>
      <c r="E18" s="601"/>
      <c r="F18" s="601"/>
      <c r="G18" s="601"/>
      <c r="H18" s="601"/>
      <c r="I18" s="601"/>
      <c r="J18" s="601"/>
      <c r="K18" s="601"/>
      <c r="L18" s="601"/>
      <c r="M18" s="601"/>
      <c r="N18" s="601"/>
      <c r="O18" s="601"/>
      <c r="P18" s="601"/>
      <c r="Q18" s="602"/>
      <c r="R18" s="603">
        <v>2377994</v>
      </c>
      <c r="S18" s="606"/>
      <c r="T18" s="606"/>
      <c r="U18" s="606"/>
      <c r="V18" s="606"/>
      <c r="W18" s="606"/>
      <c r="X18" s="606"/>
      <c r="Y18" s="607"/>
      <c r="Z18" s="665">
        <v>42.7</v>
      </c>
      <c r="AA18" s="665"/>
      <c r="AB18" s="665"/>
      <c r="AC18" s="665"/>
      <c r="AD18" s="666">
        <v>2020110</v>
      </c>
      <c r="AE18" s="666"/>
      <c r="AF18" s="666"/>
      <c r="AG18" s="666"/>
      <c r="AH18" s="666"/>
      <c r="AI18" s="666"/>
      <c r="AJ18" s="666"/>
      <c r="AK18" s="666"/>
      <c r="AL18" s="608">
        <v>65.3</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225</v>
      </c>
      <c r="BH18" s="606"/>
      <c r="BI18" s="606"/>
      <c r="BJ18" s="606"/>
      <c r="BK18" s="606"/>
      <c r="BL18" s="606"/>
      <c r="BM18" s="606"/>
      <c r="BN18" s="607"/>
      <c r="BO18" s="665" t="s">
        <v>225</v>
      </c>
      <c r="BP18" s="665"/>
      <c r="BQ18" s="665"/>
      <c r="BR18" s="665"/>
      <c r="BS18" s="611" t="s">
        <v>225</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t="s">
        <v>225</v>
      </c>
      <c r="CS18" s="606"/>
      <c r="CT18" s="606"/>
      <c r="CU18" s="606"/>
      <c r="CV18" s="606"/>
      <c r="CW18" s="606"/>
      <c r="CX18" s="606"/>
      <c r="CY18" s="607"/>
      <c r="CZ18" s="665" t="s">
        <v>118</v>
      </c>
      <c r="DA18" s="665"/>
      <c r="DB18" s="665"/>
      <c r="DC18" s="665"/>
      <c r="DD18" s="611" t="s">
        <v>118</v>
      </c>
      <c r="DE18" s="606"/>
      <c r="DF18" s="606"/>
      <c r="DG18" s="606"/>
      <c r="DH18" s="606"/>
      <c r="DI18" s="606"/>
      <c r="DJ18" s="606"/>
      <c r="DK18" s="606"/>
      <c r="DL18" s="606"/>
      <c r="DM18" s="606"/>
      <c r="DN18" s="606"/>
      <c r="DO18" s="606"/>
      <c r="DP18" s="607"/>
      <c r="DQ18" s="611" t="s">
        <v>225</v>
      </c>
      <c r="DR18" s="606"/>
      <c r="DS18" s="606"/>
      <c r="DT18" s="606"/>
      <c r="DU18" s="606"/>
      <c r="DV18" s="606"/>
      <c r="DW18" s="606"/>
      <c r="DX18" s="606"/>
      <c r="DY18" s="606"/>
      <c r="DZ18" s="606"/>
      <c r="EA18" s="606"/>
      <c r="EB18" s="606"/>
      <c r="EC18" s="646"/>
    </row>
    <row r="19" spans="2:133" ht="11.25" customHeight="1" x14ac:dyDescent="0.15">
      <c r="B19" s="600" t="s">
        <v>263</v>
      </c>
      <c r="C19" s="601"/>
      <c r="D19" s="601"/>
      <c r="E19" s="601"/>
      <c r="F19" s="601"/>
      <c r="G19" s="601"/>
      <c r="H19" s="601"/>
      <c r="I19" s="601"/>
      <c r="J19" s="601"/>
      <c r="K19" s="601"/>
      <c r="L19" s="601"/>
      <c r="M19" s="601"/>
      <c r="N19" s="601"/>
      <c r="O19" s="601"/>
      <c r="P19" s="601"/>
      <c r="Q19" s="602"/>
      <c r="R19" s="603">
        <v>2020110</v>
      </c>
      <c r="S19" s="606"/>
      <c r="T19" s="606"/>
      <c r="U19" s="606"/>
      <c r="V19" s="606"/>
      <c r="W19" s="606"/>
      <c r="X19" s="606"/>
      <c r="Y19" s="607"/>
      <c r="Z19" s="665">
        <v>36.200000000000003</v>
      </c>
      <c r="AA19" s="665"/>
      <c r="AB19" s="665"/>
      <c r="AC19" s="665"/>
      <c r="AD19" s="666">
        <v>2020110</v>
      </c>
      <c r="AE19" s="666"/>
      <c r="AF19" s="666"/>
      <c r="AG19" s="666"/>
      <c r="AH19" s="666"/>
      <c r="AI19" s="666"/>
      <c r="AJ19" s="666"/>
      <c r="AK19" s="666"/>
      <c r="AL19" s="608">
        <v>65.3</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v>16115</v>
      </c>
      <c r="BH19" s="606"/>
      <c r="BI19" s="606"/>
      <c r="BJ19" s="606"/>
      <c r="BK19" s="606"/>
      <c r="BL19" s="606"/>
      <c r="BM19" s="606"/>
      <c r="BN19" s="607"/>
      <c r="BO19" s="665">
        <v>2</v>
      </c>
      <c r="BP19" s="665"/>
      <c r="BQ19" s="665"/>
      <c r="BR19" s="665"/>
      <c r="BS19" s="611" t="s">
        <v>163</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225</v>
      </c>
      <c r="CS19" s="606"/>
      <c r="CT19" s="606"/>
      <c r="CU19" s="606"/>
      <c r="CV19" s="606"/>
      <c r="CW19" s="606"/>
      <c r="CX19" s="606"/>
      <c r="CY19" s="607"/>
      <c r="CZ19" s="665" t="s">
        <v>163</v>
      </c>
      <c r="DA19" s="665"/>
      <c r="DB19" s="665"/>
      <c r="DC19" s="665"/>
      <c r="DD19" s="611" t="s">
        <v>118</v>
      </c>
      <c r="DE19" s="606"/>
      <c r="DF19" s="606"/>
      <c r="DG19" s="606"/>
      <c r="DH19" s="606"/>
      <c r="DI19" s="606"/>
      <c r="DJ19" s="606"/>
      <c r="DK19" s="606"/>
      <c r="DL19" s="606"/>
      <c r="DM19" s="606"/>
      <c r="DN19" s="606"/>
      <c r="DO19" s="606"/>
      <c r="DP19" s="607"/>
      <c r="DQ19" s="611" t="s">
        <v>118</v>
      </c>
      <c r="DR19" s="606"/>
      <c r="DS19" s="606"/>
      <c r="DT19" s="606"/>
      <c r="DU19" s="606"/>
      <c r="DV19" s="606"/>
      <c r="DW19" s="606"/>
      <c r="DX19" s="606"/>
      <c r="DY19" s="606"/>
      <c r="DZ19" s="606"/>
      <c r="EA19" s="606"/>
      <c r="EB19" s="606"/>
      <c r="EC19" s="646"/>
    </row>
    <row r="20" spans="2:133" ht="11.25" customHeight="1" x14ac:dyDescent="0.15">
      <c r="B20" s="600" t="s">
        <v>266</v>
      </c>
      <c r="C20" s="601"/>
      <c r="D20" s="601"/>
      <c r="E20" s="601"/>
      <c r="F20" s="601"/>
      <c r="G20" s="601"/>
      <c r="H20" s="601"/>
      <c r="I20" s="601"/>
      <c r="J20" s="601"/>
      <c r="K20" s="601"/>
      <c r="L20" s="601"/>
      <c r="M20" s="601"/>
      <c r="N20" s="601"/>
      <c r="O20" s="601"/>
      <c r="P20" s="601"/>
      <c r="Q20" s="602"/>
      <c r="R20" s="603">
        <v>357884</v>
      </c>
      <c r="S20" s="606"/>
      <c r="T20" s="606"/>
      <c r="U20" s="606"/>
      <c r="V20" s="606"/>
      <c r="W20" s="606"/>
      <c r="X20" s="606"/>
      <c r="Y20" s="607"/>
      <c r="Z20" s="665">
        <v>6.4</v>
      </c>
      <c r="AA20" s="665"/>
      <c r="AB20" s="665"/>
      <c r="AC20" s="665"/>
      <c r="AD20" s="666" t="s">
        <v>225</v>
      </c>
      <c r="AE20" s="666"/>
      <c r="AF20" s="666"/>
      <c r="AG20" s="666"/>
      <c r="AH20" s="666"/>
      <c r="AI20" s="666"/>
      <c r="AJ20" s="666"/>
      <c r="AK20" s="666"/>
      <c r="AL20" s="608" t="s">
        <v>118</v>
      </c>
      <c r="AM20" s="609"/>
      <c r="AN20" s="609"/>
      <c r="AO20" s="667"/>
      <c r="AP20" s="600" t="s">
        <v>267</v>
      </c>
      <c r="AQ20" s="601"/>
      <c r="AR20" s="601"/>
      <c r="AS20" s="601"/>
      <c r="AT20" s="601"/>
      <c r="AU20" s="601"/>
      <c r="AV20" s="601"/>
      <c r="AW20" s="601"/>
      <c r="AX20" s="601"/>
      <c r="AY20" s="601"/>
      <c r="AZ20" s="601"/>
      <c r="BA20" s="601"/>
      <c r="BB20" s="601"/>
      <c r="BC20" s="601"/>
      <c r="BD20" s="601"/>
      <c r="BE20" s="601"/>
      <c r="BF20" s="602"/>
      <c r="BG20" s="603">
        <v>16115</v>
      </c>
      <c r="BH20" s="606"/>
      <c r="BI20" s="606"/>
      <c r="BJ20" s="606"/>
      <c r="BK20" s="606"/>
      <c r="BL20" s="606"/>
      <c r="BM20" s="606"/>
      <c r="BN20" s="607"/>
      <c r="BO20" s="665">
        <v>2</v>
      </c>
      <c r="BP20" s="665"/>
      <c r="BQ20" s="665"/>
      <c r="BR20" s="665"/>
      <c r="BS20" s="611" t="s">
        <v>118</v>
      </c>
      <c r="BT20" s="606"/>
      <c r="BU20" s="606"/>
      <c r="BV20" s="606"/>
      <c r="BW20" s="606"/>
      <c r="BX20" s="606"/>
      <c r="BY20" s="606"/>
      <c r="BZ20" s="606"/>
      <c r="CA20" s="606"/>
      <c r="CB20" s="646"/>
      <c r="CD20" s="647" t="s">
        <v>268</v>
      </c>
      <c r="CE20" s="644"/>
      <c r="CF20" s="644"/>
      <c r="CG20" s="644"/>
      <c r="CH20" s="644"/>
      <c r="CI20" s="644"/>
      <c r="CJ20" s="644"/>
      <c r="CK20" s="644"/>
      <c r="CL20" s="644"/>
      <c r="CM20" s="644"/>
      <c r="CN20" s="644"/>
      <c r="CO20" s="644"/>
      <c r="CP20" s="644"/>
      <c r="CQ20" s="645"/>
      <c r="CR20" s="603">
        <v>5470450</v>
      </c>
      <c r="CS20" s="606"/>
      <c r="CT20" s="606"/>
      <c r="CU20" s="606"/>
      <c r="CV20" s="606"/>
      <c r="CW20" s="606"/>
      <c r="CX20" s="606"/>
      <c r="CY20" s="607"/>
      <c r="CZ20" s="665">
        <v>100</v>
      </c>
      <c r="DA20" s="665"/>
      <c r="DB20" s="665"/>
      <c r="DC20" s="665"/>
      <c r="DD20" s="611">
        <v>831212</v>
      </c>
      <c r="DE20" s="606"/>
      <c r="DF20" s="606"/>
      <c r="DG20" s="606"/>
      <c r="DH20" s="606"/>
      <c r="DI20" s="606"/>
      <c r="DJ20" s="606"/>
      <c r="DK20" s="606"/>
      <c r="DL20" s="606"/>
      <c r="DM20" s="606"/>
      <c r="DN20" s="606"/>
      <c r="DO20" s="606"/>
      <c r="DP20" s="607"/>
      <c r="DQ20" s="611">
        <v>3776828</v>
      </c>
      <c r="DR20" s="606"/>
      <c r="DS20" s="606"/>
      <c r="DT20" s="606"/>
      <c r="DU20" s="606"/>
      <c r="DV20" s="606"/>
      <c r="DW20" s="606"/>
      <c r="DX20" s="606"/>
      <c r="DY20" s="606"/>
      <c r="DZ20" s="606"/>
      <c r="EA20" s="606"/>
      <c r="EB20" s="606"/>
      <c r="EC20" s="646"/>
    </row>
    <row r="21" spans="2:133" ht="11.25" customHeight="1" x14ac:dyDescent="0.15">
      <c r="B21" s="600" t="s">
        <v>269</v>
      </c>
      <c r="C21" s="601"/>
      <c r="D21" s="601"/>
      <c r="E21" s="601"/>
      <c r="F21" s="601"/>
      <c r="G21" s="601"/>
      <c r="H21" s="601"/>
      <c r="I21" s="601"/>
      <c r="J21" s="601"/>
      <c r="K21" s="601"/>
      <c r="L21" s="601"/>
      <c r="M21" s="601"/>
      <c r="N21" s="601"/>
      <c r="O21" s="601"/>
      <c r="P21" s="601"/>
      <c r="Q21" s="602"/>
      <c r="R21" s="603" t="s">
        <v>118</v>
      </c>
      <c r="S21" s="606"/>
      <c r="T21" s="606"/>
      <c r="U21" s="606"/>
      <c r="V21" s="606"/>
      <c r="W21" s="606"/>
      <c r="X21" s="606"/>
      <c r="Y21" s="607"/>
      <c r="Z21" s="665" t="s">
        <v>225</v>
      </c>
      <c r="AA21" s="665"/>
      <c r="AB21" s="665"/>
      <c r="AC21" s="665"/>
      <c r="AD21" s="666" t="s">
        <v>118</v>
      </c>
      <c r="AE21" s="666"/>
      <c r="AF21" s="666"/>
      <c r="AG21" s="666"/>
      <c r="AH21" s="666"/>
      <c r="AI21" s="666"/>
      <c r="AJ21" s="666"/>
      <c r="AK21" s="666"/>
      <c r="AL21" s="608" t="s">
        <v>163</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v>16115</v>
      </c>
      <c r="BH21" s="606"/>
      <c r="BI21" s="606"/>
      <c r="BJ21" s="606"/>
      <c r="BK21" s="606"/>
      <c r="BL21" s="606"/>
      <c r="BM21" s="606"/>
      <c r="BN21" s="607"/>
      <c r="BO21" s="665">
        <v>2</v>
      </c>
      <c r="BP21" s="665"/>
      <c r="BQ21" s="665"/>
      <c r="BR21" s="665"/>
      <c r="BS21" s="611" t="s">
        <v>118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271</v>
      </c>
      <c r="C22" s="601"/>
      <c r="D22" s="601"/>
      <c r="E22" s="601"/>
      <c r="F22" s="601"/>
      <c r="G22" s="601"/>
      <c r="H22" s="601"/>
      <c r="I22" s="601"/>
      <c r="J22" s="601"/>
      <c r="K22" s="601"/>
      <c r="L22" s="601"/>
      <c r="M22" s="601"/>
      <c r="N22" s="601"/>
      <c r="O22" s="601"/>
      <c r="P22" s="601"/>
      <c r="Q22" s="602"/>
      <c r="R22" s="603">
        <v>3440493</v>
      </c>
      <c r="S22" s="606"/>
      <c r="T22" s="606"/>
      <c r="U22" s="606"/>
      <c r="V22" s="606"/>
      <c r="W22" s="606"/>
      <c r="X22" s="606"/>
      <c r="Y22" s="607"/>
      <c r="Z22" s="665">
        <v>61.7</v>
      </c>
      <c r="AA22" s="665"/>
      <c r="AB22" s="665"/>
      <c r="AC22" s="665"/>
      <c r="AD22" s="666">
        <v>3082609</v>
      </c>
      <c r="AE22" s="666"/>
      <c r="AF22" s="666"/>
      <c r="AG22" s="666"/>
      <c r="AH22" s="666"/>
      <c r="AI22" s="666"/>
      <c r="AJ22" s="666"/>
      <c r="AK22" s="666"/>
      <c r="AL22" s="608">
        <v>99.7</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t="s">
        <v>248</v>
      </c>
      <c r="BH22" s="606"/>
      <c r="BI22" s="606"/>
      <c r="BJ22" s="606"/>
      <c r="BK22" s="606"/>
      <c r="BL22" s="606"/>
      <c r="BM22" s="606"/>
      <c r="BN22" s="607"/>
      <c r="BO22" s="665" t="s">
        <v>163</v>
      </c>
      <c r="BP22" s="665"/>
      <c r="BQ22" s="665"/>
      <c r="BR22" s="665"/>
      <c r="BS22" s="611" t="s">
        <v>118</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274</v>
      </c>
      <c r="C23" s="601"/>
      <c r="D23" s="601"/>
      <c r="E23" s="601"/>
      <c r="F23" s="601"/>
      <c r="G23" s="601"/>
      <c r="H23" s="601"/>
      <c r="I23" s="601"/>
      <c r="J23" s="601"/>
      <c r="K23" s="601"/>
      <c r="L23" s="601"/>
      <c r="M23" s="601"/>
      <c r="N23" s="601"/>
      <c r="O23" s="601"/>
      <c r="P23" s="601"/>
      <c r="Q23" s="602"/>
      <c r="R23" s="603">
        <v>1264</v>
      </c>
      <c r="S23" s="606"/>
      <c r="T23" s="606"/>
      <c r="U23" s="606"/>
      <c r="V23" s="606"/>
      <c r="W23" s="606"/>
      <c r="X23" s="606"/>
      <c r="Y23" s="607"/>
      <c r="Z23" s="665">
        <v>0</v>
      </c>
      <c r="AA23" s="665"/>
      <c r="AB23" s="665"/>
      <c r="AC23" s="665"/>
      <c r="AD23" s="666">
        <v>1264</v>
      </c>
      <c r="AE23" s="666"/>
      <c r="AF23" s="666"/>
      <c r="AG23" s="666"/>
      <c r="AH23" s="666"/>
      <c r="AI23" s="666"/>
      <c r="AJ23" s="666"/>
      <c r="AK23" s="666"/>
      <c r="AL23" s="608">
        <v>0</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t="s">
        <v>163</v>
      </c>
      <c r="BH23" s="606"/>
      <c r="BI23" s="606"/>
      <c r="BJ23" s="606"/>
      <c r="BK23" s="606"/>
      <c r="BL23" s="606"/>
      <c r="BM23" s="606"/>
      <c r="BN23" s="607"/>
      <c r="BO23" s="665" t="s">
        <v>225</v>
      </c>
      <c r="BP23" s="665"/>
      <c r="BQ23" s="665"/>
      <c r="BR23" s="665"/>
      <c r="BS23" s="611" t="s">
        <v>118</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x14ac:dyDescent="0.15">
      <c r="B24" s="600" t="s">
        <v>281</v>
      </c>
      <c r="C24" s="601"/>
      <c r="D24" s="601"/>
      <c r="E24" s="601"/>
      <c r="F24" s="601"/>
      <c r="G24" s="601"/>
      <c r="H24" s="601"/>
      <c r="I24" s="601"/>
      <c r="J24" s="601"/>
      <c r="K24" s="601"/>
      <c r="L24" s="601"/>
      <c r="M24" s="601"/>
      <c r="N24" s="601"/>
      <c r="O24" s="601"/>
      <c r="P24" s="601"/>
      <c r="Q24" s="602"/>
      <c r="R24" s="603">
        <v>5213</v>
      </c>
      <c r="S24" s="606"/>
      <c r="T24" s="606"/>
      <c r="U24" s="606"/>
      <c r="V24" s="606"/>
      <c r="W24" s="606"/>
      <c r="X24" s="606"/>
      <c r="Y24" s="607"/>
      <c r="Z24" s="665">
        <v>0.1</v>
      </c>
      <c r="AA24" s="665"/>
      <c r="AB24" s="665"/>
      <c r="AC24" s="665"/>
      <c r="AD24" s="666" t="s">
        <v>118</v>
      </c>
      <c r="AE24" s="666"/>
      <c r="AF24" s="666"/>
      <c r="AG24" s="666"/>
      <c r="AH24" s="666"/>
      <c r="AI24" s="666"/>
      <c r="AJ24" s="666"/>
      <c r="AK24" s="666"/>
      <c r="AL24" s="608" t="s">
        <v>118</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118</v>
      </c>
      <c r="BH24" s="606"/>
      <c r="BI24" s="606"/>
      <c r="BJ24" s="606"/>
      <c r="BK24" s="606"/>
      <c r="BL24" s="606"/>
      <c r="BM24" s="606"/>
      <c r="BN24" s="607"/>
      <c r="BO24" s="665" t="s">
        <v>118</v>
      </c>
      <c r="BP24" s="665"/>
      <c r="BQ24" s="665"/>
      <c r="BR24" s="665"/>
      <c r="BS24" s="611" t="s">
        <v>118</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2011295</v>
      </c>
      <c r="CS24" s="669"/>
      <c r="CT24" s="669"/>
      <c r="CU24" s="669"/>
      <c r="CV24" s="669"/>
      <c r="CW24" s="669"/>
      <c r="CX24" s="669"/>
      <c r="CY24" s="715"/>
      <c r="CZ24" s="716">
        <v>36.799999999999997</v>
      </c>
      <c r="DA24" s="685"/>
      <c r="DB24" s="685"/>
      <c r="DC24" s="719"/>
      <c r="DD24" s="714">
        <v>1528310</v>
      </c>
      <c r="DE24" s="669"/>
      <c r="DF24" s="669"/>
      <c r="DG24" s="669"/>
      <c r="DH24" s="669"/>
      <c r="DI24" s="669"/>
      <c r="DJ24" s="669"/>
      <c r="DK24" s="715"/>
      <c r="DL24" s="714">
        <v>1483235</v>
      </c>
      <c r="DM24" s="669"/>
      <c r="DN24" s="669"/>
      <c r="DO24" s="669"/>
      <c r="DP24" s="669"/>
      <c r="DQ24" s="669"/>
      <c r="DR24" s="669"/>
      <c r="DS24" s="669"/>
      <c r="DT24" s="669"/>
      <c r="DU24" s="669"/>
      <c r="DV24" s="715"/>
      <c r="DW24" s="716">
        <v>45.9</v>
      </c>
      <c r="DX24" s="685"/>
      <c r="DY24" s="685"/>
      <c r="DZ24" s="685"/>
      <c r="EA24" s="685"/>
      <c r="EB24" s="685"/>
      <c r="EC24" s="717"/>
    </row>
    <row r="25" spans="2:133" ht="11.25" customHeight="1" x14ac:dyDescent="0.15">
      <c r="B25" s="600" t="s">
        <v>284</v>
      </c>
      <c r="C25" s="601"/>
      <c r="D25" s="601"/>
      <c r="E25" s="601"/>
      <c r="F25" s="601"/>
      <c r="G25" s="601"/>
      <c r="H25" s="601"/>
      <c r="I25" s="601"/>
      <c r="J25" s="601"/>
      <c r="K25" s="601"/>
      <c r="L25" s="601"/>
      <c r="M25" s="601"/>
      <c r="N25" s="601"/>
      <c r="O25" s="601"/>
      <c r="P25" s="601"/>
      <c r="Q25" s="602"/>
      <c r="R25" s="603">
        <v>47853</v>
      </c>
      <c r="S25" s="606"/>
      <c r="T25" s="606"/>
      <c r="U25" s="606"/>
      <c r="V25" s="606"/>
      <c r="W25" s="606"/>
      <c r="X25" s="606"/>
      <c r="Y25" s="607"/>
      <c r="Z25" s="665">
        <v>0.9</v>
      </c>
      <c r="AA25" s="665"/>
      <c r="AB25" s="665"/>
      <c r="AC25" s="665"/>
      <c r="AD25" s="666">
        <v>2823</v>
      </c>
      <c r="AE25" s="666"/>
      <c r="AF25" s="666"/>
      <c r="AG25" s="666"/>
      <c r="AH25" s="666"/>
      <c r="AI25" s="666"/>
      <c r="AJ25" s="666"/>
      <c r="AK25" s="666"/>
      <c r="AL25" s="608">
        <v>0.1</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118</v>
      </c>
      <c r="BH25" s="606"/>
      <c r="BI25" s="606"/>
      <c r="BJ25" s="606"/>
      <c r="BK25" s="606"/>
      <c r="BL25" s="606"/>
      <c r="BM25" s="606"/>
      <c r="BN25" s="607"/>
      <c r="BO25" s="665" t="s">
        <v>118</v>
      </c>
      <c r="BP25" s="665"/>
      <c r="BQ25" s="665"/>
      <c r="BR25" s="665"/>
      <c r="BS25" s="611" t="s">
        <v>118</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835816</v>
      </c>
      <c r="CS25" s="604"/>
      <c r="CT25" s="604"/>
      <c r="CU25" s="604"/>
      <c r="CV25" s="604"/>
      <c r="CW25" s="604"/>
      <c r="CX25" s="604"/>
      <c r="CY25" s="605"/>
      <c r="CZ25" s="608">
        <v>15.3</v>
      </c>
      <c r="DA25" s="637"/>
      <c r="DB25" s="637"/>
      <c r="DC25" s="638"/>
      <c r="DD25" s="611">
        <v>805778</v>
      </c>
      <c r="DE25" s="604"/>
      <c r="DF25" s="604"/>
      <c r="DG25" s="604"/>
      <c r="DH25" s="604"/>
      <c r="DI25" s="604"/>
      <c r="DJ25" s="604"/>
      <c r="DK25" s="605"/>
      <c r="DL25" s="611">
        <v>800596</v>
      </c>
      <c r="DM25" s="604"/>
      <c r="DN25" s="604"/>
      <c r="DO25" s="604"/>
      <c r="DP25" s="604"/>
      <c r="DQ25" s="604"/>
      <c r="DR25" s="604"/>
      <c r="DS25" s="604"/>
      <c r="DT25" s="604"/>
      <c r="DU25" s="604"/>
      <c r="DV25" s="605"/>
      <c r="DW25" s="608">
        <v>24.8</v>
      </c>
      <c r="DX25" s="637"/>
      <c r="DY25" s="637"/>
      <c r="DZ25" s="637"/>
      <c r="EA25" s="637"/>
      <c r="EB25" s="637"/>
      <c r="EC25" s="639"/>
    </row>
    <row r="26" spans="2:133" ht="11.25" customHeight="1" x14ac:dyDescent="0.15">
      <c r="B26" s="600" t="s">
        <v>287</v>
      </c>
      <c r="C26" s="601"/>
      <c r="D26" s="601"/>
      <c r="E26" s="601"/>
      <c r="F26" s="601"/>
      <c r="G26" s="601"/>
      <c r="H26" s="601"/>
      <c r="I26" s="601"/>
      <c r="J26" s="601"/>
      <c r="K26" s="601"/>
      <c r="L26" s="601"/>
      <c r="M26" s="601"/>
      <c r="N26" s="601"/>
      <c r="O26" s="601"/>
      <c r="P26" s="601"/>
      <c r="Q26" s="602"/>
      <c r="R26" s="603">
        <v>5546</v>
      </c>
      <c r="S26" s="606"/>
      <c r="T26" s="606"/>
      <c r="U26" s="606"/>
      <c r="V26" s="606"/>
      <c r="W26" s="606"/>
      <c r="X26" s="606"/>
      <c r="Y26" s="607"/>
      <c r="Z26" s="665">
        <v>0.1</v>
      </c>
      <c r="AA26" s="665"/>
      <c r="AB26" s="665"/>
      <c r="AC26" s="665"/>
      <c r="AD26" s="666" t="s">
        <v>225</v>
      </c>
      <c r="AE26" s="666"/>
      <c r="AF26" s="666"/>
      <c r="AG26" s="666"/>
      <c r="AH26" s="666"/>
      <c r="AI26" s="666"/>
      <c r="AJ26" s="666"/>
      <c r="AK26" s="666"/>
      <c r="AL26" s="608" t="s">
        <v>163</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118</v>
      </c>
      <c r="BH26" s="606"/>
      <c r="BI26" s="606"/>
      <c r="BJ26" s="606"/>
      <c r="BK26" s="606"/>
      <c r="BL26" s="606"/>
      <c r="BM26" s="606"/>
      <c r="BN26" s="607"/>
      <c r="BO26" s="665" t="s">
        <v>118</v>
      </c>
      <c r="BP26" s="665"/>
      <c r="BQ26" s="665"/>
      <c r="BR26" s="665"/>
      <c r="BS26" s="611" t="s">
        <v>118</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526773</v>
      </c>
      <c r="CS26" s="606"/>
      <c r="CT26" s="606"/>
      <c r="CU26" s="606"/>
      <c r="CV26" s="606"/>
      <c r="CW26" s="606"/>
      <c r="CX26" s="606"/>
      <c r="CY26" s="607"/>
      <c r="CZ26" s="608">
        <v>9.6</v>
      </c>
      <c r="DA26" s="637"/>
      <c r="DB26" s="637"/>
      <c r="DC26" s="638"/>
      <c r="DD26" s="611">
        <v>496735</v>
      </c>
      <c r="DE26" s="606"/>
      <c r="DF26" s="606"/>
      <c r="DG26" s="606"/>
      <c r="DH26" s="606"/>
      <c r="DI26" s="606"/>
      <c r="DJ26" s="606"/>
      <c r="DK26" s="607"/>
      <c r="DL26" s="611" t="s">
        <v>118</v>
      </c>
      <c r="DM26" s="606"/>
      <c r="DN26" s="606"/>
      <c r="DO26" s="606"/>
      <c r="DP26" s="606"/>
      <c r="DQ26" s="606"/>
      <c r="DR26" s="606"/>
      <c r="DS26" s="606"/>
      <c r="DT26" s="606"/>
      <c r="DU26" s="606"/>
      <c r="DV26" s="607"/>
      <c r="DW26" s="608" t="s">
        <v>225</v>
      </c>
      <c r="DX26" s="637"/>
      <c r="DY26" s="637"/>
      <c r="DZ26" s="637"/>
      <c r="EA26" s="637"/>
      <c r="EB26" s="637"/>
      <c r="EC26" s="639"/>
    </row>
    <row r="27" spans="2:133" ht="11.25" customHeight="1" x14ac:dyDescent="0.15">
      <c r="B27" s="600" t="s">
        <v>290</v>
      </c>
      <c r="C27" s="601"/>
      <c r="D27" s="601"/>
      <c r="E27" s="601"/>
      <c r="F27" s="601"/>
      <c r="G27" s="601"/>
      <c r="H27" s="601"/>
      <c r="I27" s="601"/>
      <c r="J27" s="601"/>
      <c r="K27" s="601"/>
      <c r="L27" s="601"/>
      <c r="M27" s="601"/>
      <c r="N27" s="601"/>
      <c r="O27" s="601"/>
      <c r="P27" s="601"/>
      <c r="Q27" s="602"/>
      <c r="R27" s="603">
        <v>342222</v>
      </c>
      <c r="S27" s="606"/>
      <c r="T27" s="606"/>
      <c r="U27" s="606"/>
      <c r="V27" s="606"/>
      <c r="W27" s="606"/>
      <c r="X27" s="606"/>
      <c r="Y27" s="607"/>
      <c r="Z27" s="665">
        <v>6.1</v>
      </c>
      <c r="AA27" s="665"/>
      <c r="AB27" s="665"/>
      <c r="AC27" s="665"/>
      <c r="AD27" s="666" t="s">
        <v>118</v>
      </c>
      <c r="AE27" s="666"/>
      <c r="AF27" s="666"/>
      <c r="AG27" s="666"/>
      <c r="AH27" s="666"/>
      <c r="AI27" s="666"/>
      <c r="AJ27" s="666"/>
      <c r="AK27" s="666"/>
      <c r="AL27" s="608" t="s">
        <v>118</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794695</v>
      </c>
      <c r="BH27" s="606"/>
      <c r="BI27" s="606"/>
      <c r="BJ27" s="606"/>
      <c r="BK27" s="606"/>
      <c r="BL27" s="606"/>
      <c r="BM27" s="606"/>
      <c r="BN27" s="607"/>
      <c r="BO27" s="665">
        <v>100</v>
      </c>
      <c r="BP27" s="665"/>
      <c r="BQ27" s="665"/>
      <c r="BR27" s="665"/>
      <c r="BS27" s="611">
        <v>11630</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593131</v>
      </c>
      <c r="CS27" s="604"/>
      <c r="CT27" s="604"/>
      <c r="CU27" s="604"/>
      <c r="CV27" s="604"/>
      <c r="CW27" s="604"/>
      <c r="CX27" s="604"/>
      <c r="CY27" s="605"/>
      <c r="CZ27" s="608">
        <v>10.8</v>
      </c>
      <c r="DA27" s="637"/>
      <c r="DB27" s="637"/>
      <c r="DC27" s="638"/>
      <c r="DD27" s="611">
        <v>179744</v>
      </c>
      <c r="DE27" s="604"/>
      <c r="DF27" s="604"/>
      <c r="DG27" s="604"/>
      <c r="DH27" s="604"/>
      <c r="DI27" s="604"/>
      <c r="DJ27" s="604"/>
      <c r="DK27" s="605"/>
      <c r="DL27" s="611">
        <v>179636</v>
      </c>
      <c r="DM27" s="604"/>
      <c r="DN27" s="604"/>
      <c r="DO27" s="604"/>
      <c r="DP27" s="604"/>
      <c r="DQ27" s="604"/>
      <c r="DR27" s="604"/>
      <c r="DS27" s="604"/>
      <c r="DT27" s="604"/>
      <c r="DU27" s="604"/>
      <c r="DV27" s="605"/>
      <c r="DW27" s="608">
        <v>5.6</v>
      </c>
      <c r="DX27" s="637"/>
      <c r="DY27" s="637"/>
      <c r="DZ27" s="637"/>
      <c r="EA27" s="637"/>
      <c r="EB27" s="637"/>
      <c r="EC27" s="639"/>
    </row>
    <row r="28" spans="2:133" ht="11.25" customHeight="1" x14ac:dyDescent="0.15">
      <c r="B28" s="708" t="s">
        <v>293</v>
      </c>
      <c r="C28" s="709"/>
      <c r="D28" s="709"/>
      <c r="E28" s="709"/>
      <c r="F28" s="709"/>
      <c r="G28" s="709"/>
      <c r="H28" s="709"/>
      <c r="I28" s="709"/>
      <c r="J28" s="709"/>
      <c r="K28" s="709"/>
      <c r="L28" s="709"/>
      <c r="M28" s="709"/>
      <c r="N28" s="709"/>
      <c r="O28" s="709"/>
      <c r="P28" s="709"/>
      <c r="Q28" s="710"/>
      <c r="R28" s="603" t="s">
        <v>163</v>
      </c>
      <c r="S28" s="606"/>
      <c r="T28" s="606"/>
      <c r="U28" s="606"/>
      <c r="V28" s="606"/>
      <c r="W28" s="606"/>
      <c r="X28" s="606"/>
      <c r="Y28" s="607"/>
      <c r="Z28" s="665" t="s">
        <v>118</v>
      </c>
      <c r="AA28" s="665"/>
      <c r="AB28" s="665"/>
      <c r="AC28" s="665"/>
      <c r="AD28" s="666" t="s">
        <v>118</v>
      </c>
      <c r="AE28" s="666"/>
      <c r="AF28" s="666"/>
      <c r="AG28" s="666"/>
      <c r="AH28" s="666"/>
      <c r="AI28" s="666"/>
      <c r="AJ28" s="666"/>
      <c r="AK28" s="666"/>
      <c r="AL28" s="608" t="s">
        <v>118</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582348</v>
      </c>
      <c r="CS28" s="606"/>
      <c r="CT28" s="606"/>
      <c r="CU28" s="606"/>
      <c r="CV28" s="606"/>
      <c r="CW28" s="606"/>
      <c r="CX28" s="606"/>
      <c r="CY28" s="607"/>
      <c r="CZ28" s="608">
        <v>10.6</v>
      </c>
      <c r="DA28" s="637"/>
      <c r="DB28" s="637"/>
      <c r="DC28" s="638"/>
      <c r="DD28" s="611">
        <v>542788</v>
      </c>
      <c r="DE28" s="606"/>
      <c r="DF28" s="606"/>
      <c r="DG28" s="606"/>
      <c r="DH28" s="606"/>
      <c r="DI28" s="606"/>
      <c r="DJ28" s="606"/>
      <c r="DK28" s="607"/>
      <c r="DL28" s="611">
        <v>503003</v>
      </c>
      <c r="DM28" s="606"/>
      <c r="DN28" s="606"/>
      <c r="DO28" s="606"/>
      <c r="DP28" s="606"/>
      <c r="DQ28" s="606"/>
      <c r="DR28" s="606"/>
      <c r="DS28" s="606"/>
      <c r="DT28" s="606"/>
      <c r="DU28" s="606"/>
      <c r="DV28" s="607"/>
      <c r="DW28" s="608">
        <v>15.6</v>
      </c>
      <c r="DX28" s="637"/>
      <c r="DY28" s="637"/>
      <c r="DZ28" s="637"/>
      <c r="EA28" s="637"/>
      <c r="EB28" s="637"/>
      <c r="EC28" s="639"/>
    </row>
    <row r="29" spans="2:133" ht="11.25" customHeight="1" x14ac:dyDescent="0.15">
      <c r="B29" s="600" t="s">
        <v>295</v>
      </c>
      <c r="C29" s="601"/>
      <c r="D29" s="601"/>
      <c r="E29" s="601"/>
      <c r="F29" s="601"/>
      <c r="G29" s="601"/>
      <c r="H29" s="601"/>
      <c r="I29" s="601"/>
      <c r="J29" s="601"/>
      <c r="K29" s="601"/>
      <c r="L29" s="601"/>
      <c r="M29" s="601"/>
      <c r="N29" s="601"/>
      <c r="O29" s="601"/>
      <c r="P29" s="601"/>
      <c r="Q29" s="602"/>
      <c r="R29" s="603">
        <v>630831</v>
      </c>
      <c r="S29" s="606"/>
      <c r="T29" s="606"/>
      <c r="U29" s="606"/>
      <c r="V29" s="606"/>
      <c r="W29" s="606"/>
      <c r="X29" s="606"/>
      <c r="Y29" s="607"/>
      <c r="Z29" s="665">
        <v>11.3</v>
      </c>
      <c r="AA29" s="665"/>
      <c r="AB29" s="665"/>
      <c r="AC29" s="665"/>
      <c r="AD29" s="666" t="s">
        <v>118</v>
      </c>
      <c r="AE29" s="666"/>
      <c r="AF29" s="666"/>
      <c r="AG29" s="666"/>
      <c r="AH29" s="666"/>
      <c r="AI29" s="666"/>
      <c r="AJ29" s="666"/>
      <c r="AK29" s="666"/>
      <c r="AL29" s="608" t="s">
        <v>118</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62</v>
      </c>
      <c r="CG29" s="644"/>
      <c r="CH29" s="644"/>
      <c r="CI29" s="644"/>
      <c r="CJ29" s="644"/>
      <c r="CK29" s="644"/>
      <c r="CL29" s="644"/>
      <c r="CM29" s="644"/>
      <c r="CN29" s="644"/>
      <c r="CO29" s="644"/>
      <c r="CP29" s="644"/>
      <c r="CQ29" s="645"/>
      <c r="CR29" s="603">
        <v>582285</v>
      </c>
      <c r="CS29" s="604"/>
      <c r="CT29" s="604"/>
      <c r="CU29" s="604"/>
      <c r="CV29" s="604"/>
      <c r="CW29" s="604"/>
      <c r="CX29" s="604"/>
      <c r="CY29" s="605"/>
      <c r="CZ29" s="608">
        <v>10.6</v>
      </c>
      <c r="DA29" s="637"/>
      <c r="DB29" s="637"/>
      <c r="DC29" s="638"/>
      <c r="DD29" s="611">
        <v>542725</v>
      </c>
      <c r="DE29" s="604"/>
      <c r="DF29" s="604"/>
      <c r="DG29" s="604"/>
      <c r="DH29" s="604"/>
      <c r="DI29" s="604"/>
      <c r="DJ29" s="604"/>
      <c r="DK29" s="605"/>
      <c r="DL29" s="611">
        <v>502940</v>
      </c>
      <c r="DM29" s="604"/>
      <c r="DN29" s="604"/>
      <c r="DO29" s="604"/>
      <c r="DP29" s="604"/>
      <c r="DQ29" s="604"/>
      <c r="DR29" s="604"/>
      <c r="DS29" s="604"/>
      <c r="DT29" s="604"/>
      <c r="DU29" s="604"/>
      <c r="DV29" s="605"/>
      <c r="DW29" s="608">
        <v>15.6</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53530</v>
      </c>
      <c r="S30" s="606"/>
      <c r="T30" s="606"/>
      <c r="U30" s="606"/>
      <c r="V30" s="606"/>
      <c r="W30" s="606"/>
      <c r="X30" s="606"/>
      <c r="Y30" s="607"/>
      <c r="Z30" s="665">
        <v>1</v>
      </c>
      <c r="AA30" s="665"/>
      <c r="AB30" s="665"/>
      <c r="AC30" s="665"/>
      <c r="AD30" s="666">
        <v>2733</v>
      </c>
      <c r="AE30" s="666"/>
      <c r="AF30" s="666"/>
      <c r="AG30" s="666"/>
      <c r="AH30" s="666"/>
      <c r="AI30" s="666"/>
      <c r="AJ30" s="666"/>
      <c r="AK30" s="666"/>
      <c r="AL30" s="608">
        <v>0.1</v>
      </c>
      <c r="AM30" s="609"/>
      <c r="AN30" s="609"/>
      <c r="AO30" s="667"/>
      <c r="AP30" s="693" t="s">
        <v>300</v>
      </c>
      <c r="AQ30" s="694"/>
      <c r="AR30" s="694"/>
      <c r="AS30" s="694"/>
      <c r="AT30" s="699" t="s">
        <v>301</v>
      </c>
      <c r="AU30" s="210"/>
      <c r="AV30" s="210"/>
      <c r="AW30" s="210"/>
      <c r="AX30" s="702" t="s">
        <v>177</v>
      </c>
      <c r="AY30" s="703"/>
      <c r="AZ30" s="703"/>
      <c r="BA30" s="703"/>
      <c r="BB30" s="703"/>
      <c r="BC30" s="703"/>
      <c r="BD30" s="703"/>
      <c r="BE30" s="703"/>
      <c r="BF30" s="704"/>
      <c r="BG30" s="683">
        <v>99.8</v>
      </c>
      <c r="BH30" s="684"/>
      <c r="BI30" s="684"/>
      <c r="BJ30" s="684"/>
      <c r="BK30" s="684"/>
      <c r="BL30" s="684"/>
      <c r="BM30" s="685">
        <v>97.3</v>
      </c>
      <c r="BN30" s="684"/>
      <c r="BO30" s="684"/>
      <c r="BP30" s="684"/>
      <c r="BQ30" s="686"/>
      <c r="BR30" s="683">
        <v>99.8</v>
      </c>
      <c r="BS30" s="684"/>
      <c r="BT30" s="684"/>
      <c r="BU30" s="684"/>
      <c r="BV30" s="684"/>
      <c r="BW30" s="684"/>
      <c r="BX30" s="685">
        <v>97</v>
      </c>
      <c r="BY30" s="684"/>
      <c r="BZ30" s="684"/>
      <c r="CA30" s="684"/>
      <c r="CB30" s="686"/>
      <c r="CD30" s="689"/>
      <c r="CE30" s="690"/>
      <c r="CF30" s="647" t="s">
        <v>302</v>
      </c>
      <c r="CG30" s="644"/>
      <c r="CH30" s="644"/>
      <c r="CI30" s="644"/>
      <c r="CJ30" s="644"/>
      <c r="CK30" s="644"/>
      <c r="CL30" s="644"/>
      <c r="CM30" s="644"/>
      <c r="CN30" s="644"/>
      <c r="CO30" s="644"/>
      <c r="CP30" s="644"/>
      <c r="CQ30" s="645"/>
      <c r="CR30" s="603">
        <v>542500</v>
      </c>
      <c r="CS30" s="606"/>
      <c r="CT30" s="606"/>
      <c r="CU30" s="606"/>
      <c r="CV30" s="606"/>
      <c r="CW30" s="606"/>
      <c r="CX30" s="606"/>
      <c r="CY30" s="607"/>
      <c r="CZ30" s="608">
        <v>9.9</v>
      </c>
      <c r="DA30" s="637"/>
      <c r="DB30" s="637"/>
      <c r="DC30" s="638"/>
      <c r="DD30" s="611">
        <v>502940</v>
      </c>
      <c r="DE30" s="606"/>
      <c r="DF30" s="606"/>
      <c r="DG30" s="606"/>
      <c r="DH30" s="606"/>
      <c r="DI30" s="606"/>
      <c r="DJ30" s="606"/>
      <c r="DK30" s="607"/>
      <c r="DL30" s="611">
        <v>502940</v>
      </c>
      <c r="DM30" s="606"/>
      <c r="DN30" s="606"/>
      <c r="DO30" s="606"/>
      <c r="DP30" s="606"/>
      <c r="DQ30" s="606"/>
      <c r="DR30" s="606"/>
      <c r="DS30" s="606"/>
      <c r="DT30" s="606"/>
      <c r="DU30" s="606"/>
      <c r="DV30" s="607"/>
      <c r="DW30" s="608">
        <v>15.6</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72377</v>
      </c>
      <c r="S31" s="606"/>
      <c r="T31" s="606"/>
      <c r="U31" s="606"/>
      <c r="V31" s="606"/>
      <c r="W31" s="606"/>
      <c r="X31" s="606"/>
      <c r="Y31" s="607"/>
      <c r="Z31" s="665">
        <v>1.3</v>
      </c>
      <c r="AA31" s="665"/>
      <c r="AB31" s="665"/>
      <c r="AC31" s="665"/>
      <c r="AD31" s="666" t="s">
        <v>225</v>
      </c>
      <c r="AE31" s="666"/>
      <c r="AF31" s="666"/>
      <c r="AG31" s="666"/>
      <c r="AH31" s="666"/>
      <c r="AI31" s="666"/>
      <c r="AJ31" s="666"/>
      <c r="AK31" s="666"/>
      <c r="AL31" s="608" t="s">
        <v>118</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99.7</v>
      </c>
      <c r="BH31" s="604"/>
      <c r="BI31" s="604"/>
      <c r="BJ31" s="604"/>
      <c r="BK31" s="604"/>
      <c r="BL31" s="604"/>
      <c r="BM31" s="609">
        <v>96.8</v>
      </c>
      <c r="BN31" s="682"/>
      <c r="BO31" s="682"/>
      <c r="BP31" s="682"/>
      <c r="BQ31" s="643"/>
      <c r="BR31" s="681">
        <v>99.7</v>
      </c>
      <c r="BS31" s="604"/>
      <c r="BT31" s="604"/>
      <c r="BU31" s="604"/>
      <c r="BV31" s="604"/>
      <c r="BW31" s="604"/>
      <c r="BX31" s="609">
        <v>96.4</v>
      </c>
      <c r="BY31" s="682"/>
      <c r="BZ31" s="682"/>
      <c r="CA31" s="682"/>
      <c r="CB31" s="643"/>
      <c r="CD31" s="689"/>
      <c r="CE31" s="690"/>
      <c r="CF31" s="647" t="s">
        <v>306</v>
      </c>
      <c r="CG31" s="644"/>
      <c r="CH31" s="644"/>
      <c r="CI31" s="644"/>
      <c r="CJ31" s="644"/>
      <c r="CK31" s="644"/>
      <c r="CL31" s="644"/>
      <c r="CM31" s="644"/>
      <c r="CN31" s="644"/>
      <c r="CO31" s="644"/>
      <c r="CP31" s="644"/>
      <c r="CQ31" s="645"/>
      <c r="CR31" s="603">
        <v>39785</v>
      </c>
      <c r="CS31" s="604"/>
      <c r="CT31" s="604"/>
      <c r="CU31" s="604"/>
      <c r="CV31" s="604"/>
      <c r="CW31" s="604"/>
      <c r="CX31" s="604"/>
      <c r="CY31" s="605"/>
      <c r="CZ31" s="608">
        <v>0.7</v>
      </c>
      <c r="DA31" s="637"/>
      <c r="DB31" s="637"/>
      <c r="DC31" s="638"/>
      <c r="DD31" s="611">
        <v>39785</v>
      </c>
      <c r="DE31" s="604"/>
      <c r="DF31" s="604"/>
      <c r="DG31" s="604"/>
      <c r="DH31" s="604"/>
      <c r="DI31" s="604"/>
      <c r="DJ31" s="604"/>
      <c r="DK31" s="605"/>
      <c r="DL31" s="611" t="s">
        <v>118</v>
      </c>
      <c r="DM31" s="604"/>
      <c r="DN31" s="604"/>
      <c r="DO31" s="604"/>
      <c r="DP31" s="604"/>
      <c r="DQ31" s="604"/>
      <c r="DR31" s="604"/>
      <c r="DS31" s="604"/>
      <c r="DT31" s="604"/>
      <c r="DU31" s="604"/>
      <c r="DV31" s="605"/>
      <c r="DW31" s="608" t="s">
        <v>118</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208013</v>
      </c>
      <c r="S32" s="606"/>
      <c r="T32" s="606"/>
      <c r="U32" s="606"/>
      <c r="V32" s="606"/>
      <c r="W32" s="606"/>
      <c r="X32" s="606"/>
      <c r="Y32" s="607"/>
      <c r="Z32" s="665">
        <v>3.7</v>
      </c>
      <c r="AA32" s="665"/>
      <c r="AB32" s="665"/>
      <c r="AC32" s="665"/>
      <c r="AD32" s="666" t="s">
        <v>248</v>
      </c>
      <c r="AE32" s="666"/>
      <c r="AF32" s="666"/>
      <c r="AG32" s="666"/>
      <c r="AH32" s="666"/>
      <c r="AI32" s="666"/>
      <c r="AJ32" s="666"/>
      <c r="AK32" s="666"/>
      <c r="AL32" s="608" t="s">
        <v>163</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99.9</v>
      </c>
      <c r="BH32" s="619"/>
      <c r="BI32" s="619"/>
      <c r="BJ32" s="619"/>
      <c r="BK32" s="619"/>
      <c r="BL32" s="619"/>
      <c r="BM32" s="663">
        <v>97.2</v>
      </c>
      <c r="BN32" s="619"/>
      <c r="BO32" s="619"/>
      <c r="BP32" s="619"/>
      <c r="BQ32" s="656"/>
      <c r="BR32" s="680">
        <v>99.9</v>
      </c>
      <c r="BS32" s="619"/>
      <c r="BT32" s="619"/>
      <c r="BU32" s="619"/>
      <c r="BV32" s="619"/>
      <c r="BW32" s="619"/>
      <c r="BX32" s="663">
        <v>96.7</v>
      </c>
      <c r="BY32" s="619"/>
      <c r="BZ32" s="619"/>
      <c r="CA32" s="619"/>
      <c r="CB32" s="656"/>
      <c r="CD32" s="691"/>
      <c r="CE32" s="692"/>
      <c r="CF32" s="647" t="s">
        <v>309</v>
      </c>
      <c r="CG32" s="644"/>
      <c r="CH32" s="644"/>
      <c r="CI32" s="644"/>
      <c r="CJ32" s="644"/>
      <c r="CK32" s="644"/>
      <c r="CL32" s="644"/>
      <c r="CM32" s="644"/>
      <c r="CN32" s="644"/>
      <c r="CO32" s="644"/>
      <c r="CP32" s="644"/>
      <c r="CQ32" s="645"/>
      <c r="CR32" s="603">
        <v>63</v>
      </c>
      <c r="CS32" s="606"/>
      <c r="CT32" s="606"/>
      <c r="CU32" s="606"/>
      <c r="CV32" s="606"/>
      <c r="CW32" s="606"/>
      <c r="CX32" s="606"/>
      <c r="CY32" s="607"/>
      <c r="CZ32" s="608">
        <v>0</v>
      </c>
      <c r="DA32" s="637"/>
      <c r="DB32" s="637"/>
      <c r="DC32" s="638"/>
      <c r="DD32" s="611">
        <v>63</v>
      </c>
      <c r="DE32" s="606"/>
      <c r="DF32" s="606"/>
      <c r="DG32" s="606"/>
      <c r="DH32" s="606"/>
      <c r="DI32" s="606"/>
      <c r="DJ32" s="606"/>
      <c r="DK32" s="607"/>
      <c r="DL32" s="611">
        <v>63</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103022</v>
      </c>
      <c r="S33" s="606"/>
      <c r="T33" s="606"/>
      <c r="U33" s="606"/>
      <c r="V33" s="606"/>
      <c r="W33" s="606"/>
      <c r="X33" s="606"/>
      <c r="Y33" s="607"/>
      <c r="Z33" s="665">
        <v>1.8</v>
      </c>
      <c r="AA33" s="665"/>
      <c r="AB33" s="665"/>
      <c r="AC33" s="665"/>
      <c r="AD33" s="666" t="s">
        <v>225</v>
      </c>
      <c r="AE33" s="666"/>
      <c r="AF33" s="666"/>
      <c r="AG33" s="666"/>
      <c r="AH33" s="666"/>
      <c r="AI33" s="666"/>
      <c r="AJ33" s="666"/>
      <c r="AK33" s="666"/>
      <c r="AL33" s="608" t="s">
        <v>225</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2627943</v>
      </c>
      <c r="CS33" s="604"/>
      <c r="CT33" s="604"/>
      <c r="CU33" s="604"/>
      <c r="CV33" s="604"/>
      <c r="CW33" s="604"/>
      <c r="CX33" s="604"/>
      <c r="CY33" s="605"/>
      <c r="CZ33" s="608">
        <v>48</v>
      </c>
      <c r="DA33" s="637"/>
      <c r="DB33" s="637"/>
      <c r="DC33" s="638"/>
      <c r="DD33" s="611">
        <v>1996155</v>
      </c>
      <c r="DE33" s="604"/>
      <c r="DF33" s="604"/>
      <c r="DG33" s="604"/>
      <c r="DH33" s="604"/>
      <c r="DI33" s="604"/>
      <c r="DJ33" s="604"/>
      <c r="DK33" s="605"/>
      <c r="DL33" s="611">
        <v>1420887</v>
      </c>
      <c r="DM33" s="604"/>
      <c r="DN33" s="604"/>
      <c r="DO33" s="604"/>
      <c r="DP33" s="604"/>
      <c r="DQ33" s="604"/>
      <c r="DR33" s="604"/>
      <c r="DS33" s="604"/>
      <c r="DT33" s="604"/>
      <c r="DU33" s="604"/>
      <c r="DV33" s="605"/>
      <c r="DW33" s="608">
        <v>44</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144368</v>
      </c>
      <c r="S34" s="606"/>
      <c r="T34" s="606"/>
      <c r="U34" s="606"/>
      <c r="V34" s="606"/>
      <c r="W34" s="606"/>
      <c r="X34" s="606"/>
      <c r="Y34" s="607"/>
      <c r="Z34" s="665">
        <v>2.6</v>
      </c>
      <c r="AA34" s="665"/>
      <c r="AB34" s="665"/>
      <c r="AC34" s="665"/>
      <c r="AD34" s="666">
        <v>2074</v>
      </c>
      <c r="AE34" s="666"/>
      <c r="AF34" s="666"/>
      <c r="AG34" s="666"/>
      <c r="AH34" s="666"/>
      <c r="AI34" s="666"/>
      <c r="AJ34" s="666"/>
      <c r="AK34" s="666"/>
      <c r="AL34" s="608">
        <v>0.1</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782637</v>
      </c>
      <c r="CS34" s="606"/>
      <c r="CT34" s="606"/>
      <c r="CU34" s="606"/>
      <c r="CV34" s="606"/>
      <c r="CW34" s="606"/>
      <c r="CX34" s="606"/>
      <c r="CY34" s="607"/>
      <c r="CZ34" s="608">
        <v>14.3</v>
      </c>
      <c r="DA34" s="637"/>
      <c r="DB34" s="637"/>
      <c r="DC34" s="638"/>
      <c r="DD34" s="611">
        <v>594353</v>
      </c>
      <c r="DE34" s="606"/>
      <c r="DF34" s="606"/>
      <c r="DG34" s="606"/>
      <c r="DH34" s="606"/>
      <c r="DI34" s="606"/>
      <c r="DJ34" s="606"/>
      <c r="DK34" s="607"/>
      <c r="DL34" s="611">
        <v>437349</v>
      </c>
      <c r="DM34" s="606"/>
      <c r="DN34" s="606"/>
      <c r="DO34" s="606"/>
      <c r="DP34" s="606"/>
      <c r="DQ34" s="606"/>
      <c r="DR34" s="606"/>
      <c r="DS34" s="606"/>
      <c r="DT34" s="606"/>
      <c r="DU34" s="606"/>
      <c r="DV34" s="607"/>
      <c r="DW34" s="608">
        <v>13.5</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518098</v>
      </c>
      <c r="S35" s="606"/>
      <c r="T35" s="606"/>
      <c r="U35" s="606"/>
      <c r="V35" s="606"/>
      <c r="W35" s="606"/>
      <c r="X35" s="606"/>
      <c r="Y35" s="607"/>
      <c r="Z35" s="665">
        <v>9.3000000000000007</v>
      </c>
      <c r="AA35" s="665"/>
      <c r="AB35" s="665"/>
      <c r="AC35" s="665"/>
      <c r="AD35" s="666" t="s">
        <v>248</v>
      </c>
      <c r="AE35" s="666"/>
      <c r="AF35" s="666"/>
      <c r="AG35" s="666"/>
      <c r="AH35" s="666"/>
      <c r="AI35" s="666"/>
      <c r="AJ35" s="666"/>
      <c r="AK35" s="666"/>
      <c r="AL35" s="608" t="s">
        <v>163</v>
      </c>
      <c r="AM35" s="609"/>
      <c r="AN35" s="609"/>
      <c r="AO35" s="667"/>
      <c r="AP35" s="214"/>
      <c r="AQ35" s="671" t="s">
        <v>317</v>
      </c>
      <c r="AR35" s="672"/>
      <c r="AS35" s="672"/>
      <c r="AT35" s="672"/>
      <c r="AU35" s="672"/>
      <c r="AV35" s="672"/>
      <c r="AW35" s="672"/>
      <c r="AX35" s="672"/>
      <c r="AY35" s="673"/>
      <c r="AZ35" s="668">
        <v>762959</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78112</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67886</v>
      </c>
      <c r="CS35" s="604"/>
      <c r="CT35" s="604"/>
      <c r="CU35" s="604"/>
      <c r="CV35" s="604"/>
      <c r="CW35" s="604"/>
      <c r="CX35" s="604"/>
      <c r="CY35" s="605"/>
      <c r="CZ35" s="608">
        <v>1.2</v>
      </c>
      <c r="DA35" s="637"/>
      <c r="DB35" s="637"/>
      <c r="DC35" s="638"/>
      <c r="DD35" s="611">
        <v>53837</v>
      </c>
      <c r="DE35" s="604"/>
      <c r="DF35" s="604"/>
      <c r="DG35" s="604"/>
      <c r="DH35" s="604"/>
      <c r="DI35" s="604"/>
      <c r="DJ35" s="604"/>
      <c r="DK35" s="605"/>
      <c r="DL35" s="611">
        <v>16417</v>
      </c>
      <c r="DM35" s="604"/>
      <c r="DN35" s="604"/>
      <c r="DO35" s="604"/>
      <c r="DP35" s="604"/>
      <c r="DQ35" s="604"/>
      <c r="DR35" s="604"/>
      <c r="DS35" s="604"/>
      <c r="DT35" s="604"/>
      <c r="DU35" s="604"/>
      <c r="DV35" s="605"/>
      <c r="DW35" s="608">
        <v>0.5</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118</v>
      </c>
      <c r="S36" s="606"/>
      <c r="T36" s="606"/>
      <c r="U36" s="606"/>
      <c r="V36" s="606"/>
      <c r="W36" s="606"/>
      <c r="X36" s="606"/>
      <c r="Y36" s="607"/>
      <c r="Z36" s="665" t="s">
        <v>225</v>
      </c>
      <c r="AA36" s="665"/>
      <c r="AB36" s="665"/>
      <c r="AC36" s="665"/>
      <c r="AD36" s="666" t="s">
        <v>248</v>
      </c>
      <c r="AE36" s="666"/>
      <c r="AF36" s="666"/>
      <c r="AG36" s="666"/>
      <c r="AH36" s="666"/>
      <c r="AI36" s="666"/>
      <c r="AJ36" s="666"/>
      <c r="AK36" s="666"/>
      <c r="AL36" s="608" t="s">
        <v>225</v>
      </c>
      <c r="AM36" s="609"/>
      <c r="AN36" s="609"/>
      <c r="AO36" s="667"/>
      <c r="AQ36" s="640" t="s">
        <v>321</v>
      </c>
      <c r="AR36" s="641"/>
      <c r="AS36" s="641"/>
      <c r="AT36" s="641"/>
      <c r="AU36" s="641"/>
      <c r="AV36" s="641"/>
      <c r="AW36" s="641"/>
      <c r="AX36" s="641"/>
      <c r="AY36" s="642"/>
      <c r="AZ36" s="603">
        <v>274720</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58658</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1155542</v>
      </c>
      <c r="CS36" s="606"/>
      <c r="CT36" s="606"/>
      <c r="CU36" s="606"/>
      <c r="CV36" s="606"/>
      <c r="CW36" s="606"/>
      <c r="CX36" s="606"/>
      <c r="CY36" s="607"/>
      <c r="CZ36" s="608">
        <v>21.1</v>
      </c>
      <c r="DA36" s="637"/>
      <c r="DB36" s="637"/>
      <c r="DC36" s="638"/>
      <c r="DD36" s="611">
        <v>860348</v>
      </c>
      <c r="DE36" s="606"/>
      <c r="DF36" s="606"/>
      <c r="DG36" s="606"/>
      <c r="DH36" s="606"/>
      <c r="DI36" s="606"/>
      <c r="DJ36" s="606"/>
      <c r="DK36" s="607"/>
      <c r="DL36" s="611">
        <v>569412</v>
      </c>
      <c r="DM36" s="606"/>
      <c r="DN36" s="606"/>
      <c r="DO36" s="606"/>
      <c r="DP36" s="606"/>
      <c r="DQ36" s="606"/>
      <c r="DR36" s="606"/>
      <c r="DS36" s="606"/>
      <c r="DT36" s="606"/>
      <c r="DU36" s="606"/>
      <c r="DV36" s="607"/>
      <c r="DW36" s="608">
        <v>17.600000000000001</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137998</v>
      </c>
      <c r="S37" s="606"/>
      <c r="T37" s="606"/>
      <c r="U37" s="606"/>
      <c r="V37" s="606"/>
      <c r="W37" s="606"/>
      <c r="X37" s="606"/>
      <c r="Y37" s="607"/>
      <c r="Z37" s="665">
        <v>2.5</v>
      </c>
      <c r="AA37" s="665"/>
      <c r="AB37" s="665"/>
      <c r="AC37" s="665"/>
      <c r="AD37" s="666" t="s">
        <v>225</v>
      </c>
      <c r="AE37" s="666"/>
      <c r="AF37" s="666"/>
      <c r="AG37" s="666"/>
      <c r="AH37" s="666"/>
      <c r="AI37" s="666"/>
      <c r="AJ37" s="666"/>
      <c r="AK37" s="666"/>
      <c r="AL37" s="608" t="s">
        <v>225</v>
      </c>
      <c r="AM37" s="609"/>
      <c r="AN37" s="609"/>
      <c r="AO37" s="667"/>
      <c r="AQ37" s="640" t="s">
        <v>325</v>
      </c>
      <c r="AR37" s="641"/>
      <c r="AS37" s="641"/>
      <c r="AT37" s="641"/>
      <c r="AU37" s="641"/>
      <c r="AV37" s="641"/>
      <c r="AW37" s="641"/>
      <c r="AX37" s="641"/>
      <c r="AY37" s="642"/>
      <c r="AZ37" s="603">
        <v>122736</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1086</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425633</v>
      </c>
      <c r="CS37" s="604"/>
      <c r="CT37" s="604"/>
      <c r="CU37" s="604"/>
      <c r="CV37" s="604"/>
      <c r="CW37" s="604"/>
      <c r="CX37" s="604"/>
      <c r="CY37" s="605"/>
      <c r="CZ37" s="608">
        <v>7.8</v>
      </c>
      <c r="DA37" s="637"/>
      <c r="DB37" s="637"/>
      <c r="DC37" s="638"/>
      <c r="DD37" s="611">
        <v>375033</v>
      </c>
      <c r="DE37" s="604"/>
      <c r="DF37" s="604"/>
      <c r="DG37" s="604"/>
      <c r="DH37" s="604"/>
      <c r="DI37" s="604"/>
      <c r="DJ37" s="604"/>
      <c r="DK37" s="605"/>
      <c r="DL37" s="611">
        <v>375033</v>
      </c>
      <c r="DM37" s="604"/>
      <c r="DN37" s="604"/>
      <c r="DO37" s="604"/>
      <c r="DP37" s="604"/>
      <c r="DQ37" s="604"/>
      <c r="DR37" s="604"/>
      <c r="DS37" s="604"/>
      <c r="DT37" s="604"/>
      <c r="DU37" s="604"/>
      <c r="DV37" s="605"/>
      <c r="DW37" s="608">
        <v>11.6</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5572830</v>
      </c>
      <c r="S38" s="655"/>
      <c r="T38" s="655"/>
      <c r="U38" s="655"/>
      <c r="V38" s="655"/>
      <c r="W38" s="655"/>
      <c r="X38" s="655"/>
      <c r="Y38" s="660"/>
      <c r="Z38" s="661">
        <v>100</v>
      </c>
      <c r="AA38" s="661"/>
      <c r="AB38" s="661"/>
      <c r="AC38" s="661"/>
      <c r="AD38" s="662">
        <v>3091503</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v>72110</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1897</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435806</v>
      </c>
      <c r="CS38" s="606"/>
      <c r="CT38" s="606"/>
      <c r="CU38" s="606"/>
      <c r="CV38" s="606"/>
      <c r="CW38" s="606"/>
      <c r="CX38" s="606"/>
      <c r="CY38" s="607"/>
      <c r="CZ38" s="608">
        <v>8</v>
      </c>
      <c r="DA38" s="637"/>
      <c r="DB38" s="637"/>
      <c r="DC38" s="638"/>
      <c r="DD38" s="611">
        <v>372118</v>
      </c>
      <c r="DE38" s="606"/>
      <c r="DF38" s="606"/>
      <c r="DG38" s="606"/>
      <c r="DH38" s="606"/>
      <c r="DI38" s="606"/>
      <c r="DJ38" s="606"/>
      <c r="DK38" s="607"/>
      <c r="DL38" s="611">
        <v>363435</v>
      </c>
      <c r="DM38" s="606"/>
      <c r="DN38" s="606"/>
      <c r="DO38" s="606"/>
      <c r="DP38" s="606"/>
      <c r="DQ38" s="606"/>
      <c r="DR38" s="606"/>
      <c r="DS38" s="606"/>
      <c r="DT38" s="606"/>
      <c r="DU38" s="606"/>
      <c r="DV38" s="607"/>
      <c r="DW38" s="608">
        <v>11.3</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v>52433</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118</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137848</v>
      </c>
      <c r="CS39" s="604"/>
      <c r="CT39" s="604"/>
      <c r="CU39" s="604"/>
      <c r="CV39" s="604"/>
      <c r="CW39" s="604"/>
      <c r="CX39" s="604"/>
      <c r="CY39" s="605"/>
      <c r="CZ39" s="608">
        <v>2.5</v>
      </c>
      <c r="DA39" s="637"/>
      <c r="DB39" s="637"/>
      <c r="DC39" s="638"/>
      <c r="DD39" s="611">
        <v>67520</v>
      </c>
      <c r="DE39" s="604"/>
      <c r="DF39" s="604"/>
      <c r="DG39" s="604"/>
      <c r="DH39" s="604"/>
      <c r="DI39" s="604"/>
      <c r="DJ39" s="604"/>
      <c r="DK39" s="605"/>
      <c r="DL39" s="611" t="s">
        <v>118</v>
      </c>
      <c r="DM39" s="604"/>
      <c r="DN39" s="604"/>
      <c r="DO39" s="604"/>
      <c r="DP39" s="604"/>
      <c r="DQ39" s="604"/>
      <c r="DR39" s="604"/>
      <c r="DS39" s="604"/>
      <c r="DT39" s="604"/>
      <c r="DU39" s="604"/>
      <c r="DV39" s="605"/>
      <c r="DW39" s="608" t="s">
        <v>118</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94646</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122</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48224</v>
      </c>
      <c r="CS40" s="606"/>
      <c r="CT40" s="606"/>
      <c r="CU40" s="606"/>
      <c r="CV40" s="606"/>
      <c r="CW40" s="606"/>
      <c r="CX40" s="606"/>
      <c r="CY40" s="607"/>
      <c r="CZ40" s="608">
        <v>0.9</v>
      </c>
      <c r="DA40" s="637"/>
      <c r="DB40" s="637"/>
      <c r="DC40" s="638"/>
      <c r="DD40" s="611">
        <v>47979</v>
      </c>
      <c r="DE40" s="606"/>
      <c r="DF40" s="606"/>
      <c r="DG40" s="606"/>
      <c r="DH40" s="606"/>
      <c r="DI40" s="606"/>
      <c r="DJ40" s="606"/>
      <c r="DK40" s="607"/>
      <c r="DL40" s="611">
        <v>34274</v>
      </c>
      <c r="DM40" s="606"/>
      <c r="DN40" s="606"/>
      <c r="DO40" s="606"/>
      <c r="DP40" s="606"/>
      <c r="DQ40" s="606"/>
      <c r="DR40" s="606"/>
      <c r="DS40" s="606"/>
      <c r="DT40" s="606"/>
      <c r="DU40" s="606"/>
      <c r="DV40" s="607"/>
      <c r="DW40" s="608">
        <v>1.1000000000000001</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146314</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339</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225</v>
      </c>
      <c r="CS41" s="604"/>
      <c r="CT41" s="604"/>
      <c r="CU41" s="604"/>
      <c r="CV41" s="604"/>
      <c r="CW41" s="604"/>
      <c r="CX41" s="604"/>
      <c r="CY41" s="605"/>
      <c r="CZ41" s="608" t="s">
        <v>163</v>
      </c>
      <c r="DA41" s="637"/>
      <c r="DB41" s="637"/>
      <c r="DC41" s="638"/>
      <c r="DD41" s="611" t="s">
        <v>163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831212</v>
      </c>
      <c r="CS42" s="606"/>
      <c r="CT42" s="606"/>
      <c r="CU42" s="606"/>
      <c r="CV42" s="606"/>
      <c r="CW42" s="606"/>
      <c r="CX42" s="606"/>
      <c r="CY42" s="607"/>
      <c r="CZ42" s="608">
        <v>15.2</v>
      </c>
      <c r="DA42" s="609"/>
      <c r="DB42" s="609"/>
      <c r="DC42" s="610"/>
      <c r="DD42" s="611">
        <v>252363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19838</v>
      </c>
      <c r="CS43" s="604"/>
      <c r="CT43" s="604"/>
      <c r="CU43" s="604"/>
      <c r="CV43" s="604"/>
      <c r="CW43" s="604"/>
      <c r="CX43" s="604"/>
      <c r="CY43" s="605"/>
      <c r="CZ43" s="608">
        <v>0.4</v>
      </c>
      <c r="DA43" s="637"/>
      <c r="DB43" s="637"/>
      <c r="DC43" s="638"/>
      <c r="DD43" s="611">
        <v>19838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298</v>
      </c>
      <c r="CE44" s="632"/>
      <c r="CF44" s="600" t="s">
        <v>347</v>
      </c>
      <c r="CG44" s="601"/>
      <c r="CH44" s="601"/>
      <c r="CI44" s="601"/>
      <c r="CJ44" s="601"/>
      <c r="CK44" s="601"/>
      <c r="CL44" s="601"/>
      <c r="CM44" s="601"/>
      <c r="CN44" s="601"/>
      <c r="CO44" s="601"/>
      <c r="CP44" s="601"/>
      <c r="CQ44" s="602"/>
      <c r="CR44" s="603">
        <v>831212</v>
      </c>
      <c r="CS44" s="606"/>
      <c r="CT44" s="606"/>
      <c r="CU44" s="606"/>
      <c r="CV44" s="606"/>
      <c r="CW44" s="606"/>
      <c r="CX44" s="606"/>
      <c r="CY44" s="607"/>
      <c r="CZ44" s="608">
        <v>15.2</v>
      </c>
      <c r="DA44" s="609"/>
      <c r="DB44" s="609"/>
      <c r="DC44" s="610"/>
      <c r="DD44" s="611">
        <v>252363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90007</v>
      </c>
      <c r="CS45" s="604"/>
      <c r="CT45" s="604"/>
      <c r="CU45" s="604"/>
      <c r="CV45" s="604"/>
      <c r="CW45" s="604"/>
      <c r="CX45" s="604"/>
      <c r="CY45" s="605"/>
      <c r="CZ45" s="608">
        <v>1.6</v>
      </c>
      <c r="DA45" s="637"/>
      <c r="DB45" s="637"/>
      <c r="DC45" s="638"/>
      <c r="DD45" s="611">
        <v>17921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741205</v>
      </c>
      <c r="CS46" s="606"/>
      <c r="CT46" s="606"/>
      <c r="CU46" s="606"/>
      <c r="CV46" s="606"/>
      <c r="CW46" s="606"/>
      <c r="CX46" s="606"/>
      <c r="CY46" s="607"/>
      <c r="CZ46" s="608">
        <v>13.5</v>
      </c>
      <c r="DA46" s="609"/>
      <c r="DB46" s="609"/>
      <c r="DC46" s="610"/>
      <c r="DD46" s="611">
        <v>234442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t="s">
        <v>248</v>
      </c>
      <c r="CS47" s="604"/>
      <c r="CT47" s="604"/>
      <c r="CU47" s="604"/>
      <c r="CV47" s="604"/>
      <c r="CW47" s="604"/>
      <c r="CX47" s="604"/>
      <c r="CY47" s="605"/>
      <c r="CZ47" s="608" t="s">
        <v>248</v>
      </c>
      <c r="DA47" s="637"/>
      <c r="DB47" s="637"/>
      <c r="DC47" s="638"/>
      <c r="DD47" s="611" t="s">
        <v>118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248</v>
      </c>
      <c r="CS48" s="606"/>
      <c r="CT48" s="606"/>
      <c r="CU48" s="606"/>
      <c r="CV48" s="606"/>
      <c r="CW48" s="606"/>
      <c r="CX48" s="606"/>
      <c r="CY48" s="607"/>
      <c r="CZ48" s="608" t="s">
        <v>225</v>
      </c>
      <c r="DA48" s="609"/>
      <c r="DB48" s="609"/>
      <c r="DC48" s="610"/>
      <c r="DD48" s="611" t="s">
        <v>225</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5470450</v>
      </c>
      <c r="CS49" s="619"/>
      <c r="CT49" s="619"/>
      <c r="CU49" s="619"/>
      <c r="CV49" s="619"/>
      <c r="CW49" s="619"/>
      <c r="CX49" s="619"/>
      <c r="CY49" s="620"/>
      <c r="CZ49" s="621">
        <v>100</v>
      </c>
      <c r="DA49" s="622"/>
      <c r="DB49" s="622"/>
      <c r="DC49" s="623"/>
      <c r="DD49" s="624">
        <v>3776828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T1l5aFWPOhiTXRWod6WaitMUUkt+m+kTjgCewhssUKjSQ+/Psk2Ll9KcDZ+FVvuIkx9j0rQA9vrgQj0JlcsvQg==" saltValue="T+OmirQa+uCJe+NMpQKU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375</v>
      </c>
      <c r="C7" s="1082"/>
      <c r="D7" s="1082"/>
      <c r="E7" s="1082"/>
      <c r="F7" s="1082"/>
      <c r="G7" s="1082"/>
      <c r="H7" s="1082"/>
      <c r="I7" s="1082"/>
      <c r="J7" s="1082"/>
      <c r="K7" s="1082"/>
      <c r="L7" s="1082"/>
      <c r="M7" s="1082"/>
      <c r="N7" s="1082"/>
      <c r="O7" s="1082"/>
      <c r="P7" s="1083"/>
      <c r="Q7" s="1135">
        <v>5572</v>
      </c>
      <c r="R7" s="1136"/>
      <c r="S7" s="1136"/>
      <c r="T7" s="1136"/>
      <c r="U7" s="1136"/>
      <c r="V7" s="1136">
        <v>5470</v>
      </c>
      <c r="W7" s="1136"/>
      <c r="X7" s="1136"/>
      <c r="Y7" s="1136"/>
      <c r="Z7" s="1136"/>
      <c r="AA7" s="1136">
        <v>102</v>
      </c>
      <c r="AB7" s="1136"/>
      <c r="AC7" s="1136"/>
      <c r="AD7" s="1136"/>
      <c r="AE7" s="1137"/>
      <c r="AF7" s="1138">
        <v>102</v>
      </c>
      <c r="AG7" s="1139"/>
      <c r="AH7" s="1139"/>
      <c r="AI7" s="1139"/>
      <c r="AJ7" s="1140"/>
      <c r="AK7" s="1122">
        <v>208</v>
      </c>
      <c r="AL7" s="1123"/>
      <c r="AM7" s="1123"/>
      <c r="AN7" s="1123"/>
      <c r="AO7" s="1123"/>
      <c r="AP7" s="1123">
        <v>6029</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559</v>
      </c>
      <c r="BS7" s="1126" t="s">
        <v>557</v>
      </c>
      <c r="BT7" s="1127"/>
      <c r="BU7" s="1127"/>
      <c r="BV7" s="1127"/>
      <c r="BW7" s="1127"/>
      <c r="BX7" s="1127"/>
      <c r="BY7" s="1127"/>
      <c r="BZ7" s="1127"/>
      <c r="CA7" s="1127"/>
      <c r="CB7" s="1127"/>
      <c r="CC7" s="1127"/>
      <c r="CD7" s="1127"/>
      <c r="CE7" s="1127"/>
      <c r="CF7" s="1127"/>
      <c r="CG7" s="1128"/>
      <c r="CH7" s="1119">
        <v>2</v>
      </c>
      <c r="CI7" s="1120"/>
      <c r="CJ7" s="1120"/>
      <c r="CK7" s="1120"/>
      <c r="CL7" s="1121"/>
      <c r="CM7" s="1119">
        <v>571</v>
      </c>
      <c r="CN7" s="1120"/>
      <c r="CO7" s="1120"/>
      <c r="CP7" s="1120"/>
      <c r="CQ7" s="1121"/>
      <c r="CR7" s="1119">
        <v>29</v>
      </c>
      <c r="CS7" s="1120"/>
      <c r="CT7" s="1120"/>
      <c r="CU7" s="1120"/>
      <c r="CV7" s="1121"/>
      <c r="CW7" s="1119">
        <v>0</v>
      </c>
      <c r="CX7" s="1120"/>
      <c r="CY7" s="1120"/>
      <c r="CZ7" s="1120"/>
      <c r="DA7" s="1121"/>
      <c r="DB7" s="1119">
        <v>0</v>
      </c>
      <c r="DC7" s="1120"/>
      <c r="DD7" s="1120"/>
      <c r="DE7" s="1120"/>
      <c r="DF7" s="1121"/>
      <c r="DG7" s="1119">
        <v>0</v>
      </c>
      <c r="DH7" s="1120"/>
      <c r="DI7" s="1120"/>
      <c r="DJ7" s="1120"/>
      <c r="DK7" s="1121"/>
      <c r="DL7" s="1119">
        <v>156</v>
      </c>
      <c r="DM7" s="1120"/>
      <c r="DN7" s="1120"/>
      <c r="DO7" s="1120"/>
      <c r="DP7" s="1121"/>
      <c r="DQ7" s="1119">
        <v>16</v>
      </c>
      <c r="DR7" s="1120"/>
      <c r="DS7" s="1120"/>
      <c r="DT7" s="1120"/>
      <c r="DU7" s="1121"/>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558</v>
      </c>
      <c r="BT8" s="1046"/>
      <c r="BU8" s="1046"/>
      <c r="BV8" s="1046"/>
      <c r="BW8" s="1046"/>
      <c r="BX8" s="1046"/>
      <c r="BY8" s="1046"/>
      <c r="BZ8" s="1046"/>
      <c r="CA8" s="1046"/>
      <c r="CB8" s="1046"/>
      <c r="CC8" s="1046"/>
      <c r="CD8" s="1046"/>
      <c r="CE8" s="1046"/>
      <c r="CF8" s="1046"/>
      <c r="CG8" s="1047"/>
      <c r="CH8" s="1020">
        <v>1</v>
      </c>
      <c r="CI8" s="1021"/>
      <c r="CJ8" s="1021"/>
      <c r="CK8" s="1021"/>
      <c r="CL8" s="1022"/>
      <c r="CM8" s="1020">
        <v>0</v>
      </c>
      <c r="CN8" s="1021"/>
      <c r="CO8" s="1021"/>
      <c r="CP8" s="1021"/>
      <c r="CQ8" s="1022"/>
      <c r="CR8" s="1020">
        <v>9</v>
      </c>
      <c r="CS8" s="1021"/>
      <c r="CT8" s="1021"/>
      <c r="CU8" s="1021"/>
      <c r="CV8" s="1022"/>
      <c r="CW8" s="1020">
        <v>0</v>
      </c>
      <c r="CX8" s="1021"/>
      <c r="CY8" s="1021"/>
      <c r="CZ8" s="1021"/>
      <c r="DA8" s="1022"/>
      <c r="DB8" s="1020">
        <v>0</v>
      </c>
      <c r="DC8" s="1021"/>
      <c r="DD8" s="1021"/>
      <c r="DE8" s="1021"/>
      <c r="DF8" s="1022"/>
      <c r="DG8" s="1020">
        <v>0</v>
      </c>
      <c r="DH8" s="1021"/>
      <c r="DI8" s="1021"/>
      <c r="DJ8" s="1021"/>
      <c r="DK8" s="1022"/>
      <c r="DL8" s="1020">
        <v>0</v>
      </c>
      <c r="DM8" s="1021"/>
      <c r="DN8" s="1021"/>
      <c r="DO8" s="1021"/>
      <c r="DP8" s="1022"/>
      <c r="DQ8" s="1020">
        <v>0</v>
      </c>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376</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377</v>
      </c>
      <c r="B23" s="975" t="s">
        <v>378</v>
      </c>
      <c r="C23" s="976"/>
      <c r="D23" s="976"/>
      <c r="E23" s="976"/>
      <c r="F23" s="976"/>
      <c r="G23" s="976"/>
      <c r="H23" s="976"/>
      <c r="I23" s="976"/>
      <c r="J23" s="976"/>
      <c r="K23" s="976"/>
      <c r="L23" s="976"/>
      <c r="M23" s="976"/>
      <c r="N23" s="976"/>
      <c r="O23" s="976"/>
      <c r="P23" s="977"/>
      <c r="Q23" s="1099">
        <v>5572</v>
      </c>
      <c r="R23" s="1100"/>
      <c r="S23" s="1100"/>
      <c r="T23" s="1100"/>
      <c r="U23" s="1100"/>
      <c r="V23" s="1100">
        <v>5470</v>
      </c>
      <c r="W23" s="1100"/>
      <c r="X23" s="1100"/>
      <c r="Y23" s="1100"/>
      <c r="Z23" s="1100"/>
      <c r="AA23" s="1100">
        <v>102</v>
      </c>
      <c r="AB23" s="1100"/>
      <c r="AC23" s="1100"/>
      <c r="AD23" s="1100"/>
      <c r="AE23" s="1101"/>
      <c r="AF23" s="1102">
        <v>102</v>
      </c>
      <c r="AG23" s="1100"/>
      <c r="AH23" s="1100"/>
      <c r="AI23" s="1100"/>
      <c r="AJ23" s="1103"/>
      <c r="AK23" s="1104"/>
      <c r="AL23" s="1105"/>
      <c r="AM23" s="1105"/>
      <c r="AN23" s="1105"/>
      <c r="AO23" s="1105"/>
      <c r="AP23" s="1100">
        <v>6029</v>
      </c>
      <c r="AQ23" s="1100"/>
      <c r="AR23" s="1100"/>
      <c r="AS23" s="1100"/>
      <c r="AT23" s="1100"/>
      <c r="AU23" s="1106"/>
      <c r="AV23" s="1106"/>
      <c r="AW23" s="1106"/>
      <c r="AX23" s="1106"/>
      <c r="AY23" s="1107"/>
      <c r="AZ23" s="1096" t="s">
        <v>379</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390</v>
      </c>
      <c r="C28" s="1082"/>
      <c r="D28" s="1082"/>
      <c r="E28" s="1082"/>
      <c r="F28" s="1082"/>
      <c r="G28" s="1082"/>
      <c r="H28" s="1082"/>
      <c r="I28" s="1082"/>
      <c r="J28" s="1082"/>
      <c r="K28" s="1082"/>
      <c r="L28" s="1082"/>
      <c r="M28" s="1082"/>
      <c r="N28" s="1082"/>
      <c r="O28" s="1082"/>
      <c r="P28" s="1083"/>
      <c r="Q28" s="1084">
        <v>1171</v>
      </c>
      <c r="R28" s="1085"/>
      <c r="S28" s="1085"/>
      <c r="T28" s="1085"/>
      <c r="U28" s="1085"/>
      <c r="V28" s="1085">
        <v>1093</v>
      </c>
      <c r="W28" s="1085"/>
      <c r="X28" s="1085"/>
      <c r="Y28" s="1085"/>
      <c r="Z28" s="1085"/>
      <c r="AA28" s="1085">
        <v>78</v>
      </c>
      <c r="AB28" s="1085"/>
      <c r="AC28" s="1085"/>
      <c r="AD28" s="1085"/>
      <c r="AE28" s="1086"/>
      <c r="AF28" s="1087">
        <v>78</v>
      </c>
      <c r="AG28" s="1085"/>
      <c r="AH28" s="1085"/>
      <c r="AI28" s="1085"/>
      <c r="AJ28" s="1088"/>
      <c r="AK28" s="1089">
        <v>72</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391</v>
      </c>
      <c r="C29" s="1063"/>
      <c r="D29" s="1063"/>
      <c r="E29" s="1063"/>
      <c r="F29" s="1063"/>
      <c r="G29" s="1063"/>
      <c r="H29" s="1063"/>
      <c r="I29" s="1063"/>
      <c r="J29" s="1063"/>
      <c r="K29" s="1063"/>
      <c r="L29" s="1063"/>
      <c r="M29" s="1063"/>
      <c r="N29" s="1063"/>
      <c r="O29" s="1063"/>
      <c r="P29" s="1064"/>
      <c r="Q29" s="1074">
        <v>764</v>
      </c>
      <c r="R29" s="1075"/>
      <c r="S29" s="1075"/>
      <c r="T29" s="1075"/>
      <c r="U29" s="1075"/>
      <c r="V29" s="1075">
        <v>710</v>
      </c>
      <c r="W29" s="1075"/>
      <c r="X29" s="1075"/>
      <c r="Y29" s="1075"/>
      <c r="Z29" s="1075"/>
      <c r="AA29" s="1075">
        <v>54</v>
      </c>
      <c r="AB29" s="1075"/>
      <c r="AC29" s="1075"/>
      <c r="AD29" s="1075"/>
      <c r="AE29" s="1076"/>
      <c r="AF29" s="1068">
        <v>54</v>
      </c>
      <c r="AG29" s="1069"/>
      <c r="AH29" s="1069"/>
      <c r="AI29" s="1069"/>
      <c r="AJ29" s="1070"/>
      <c r="AK29" s="1011">
        <v>95</v>
      </c>
      <c r="AL29" s="1002"/>
      <c r="AM29" s="1002"/>
      <c r="AN29" s="1002"/>
      <c r="AO29" s="1002"/>
      <c r="AP29" s="1002"/>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392</v>
      </c>
      <c r="C30" s="1063"/>
      <c r="D30" s="1063"/>
      <c r="E30" s="1063"/>
      <c r="F30" s="1063"/>
      <c r="G30" s="1063"/>
      <c r="H30" s="1063"/>
      <c r="I30" s="1063"/>
      <c r="J30" s="1063"/>
      <c r="K30" s="1063"/>
      <c r="L30" s="1063"/>
      <c r="M30" s="1063"/>
      <c r="N30" s="1063"/>
      <c r="O30" s="1063"/>
      <c r="P30" s="1064"/>
      <c r="Q30" s="1074">
        <v>95</v>
      </c>
      <c r="R30" s="1075"/>
      <c r="S30" s="1075"/>
      <c r="T30" s="1075"/>
      <c r="U30" s="1075"/>
      <c r="V30" s="1075">
        <v>95</v>
      </c>
      <c r="W30" s="1075"/>
      <c r="X30" s="1075"/>
      <c r="Y30" s="1075"/>
      <c r="Z30" s="1075"/>
      <c r="AA30" s="1075">
        <v>0</v>
      </c>
      <c r="AB30" s="1075"/>
      <c r="AC30" s="1075"/>
      <c r="AD30" s="1075"/>
      <c r="AE30" s="1076"/>
      <c r="AF30" s="1068">
        <v>0</v>
      </c>
      <c r="AG30" s="1069"/>
      <c r="AH30" s="1069"/>
      <c r="AI30" s="1069"/>
      <c r="AJ30" s="1070"/>
      <c r="AK30" s="1011">
        <v>32</v>
      </c>
      <c r="AL30" s="1002"/>
      <c r="AM30" s="1002"/>
      <c r="AN30" s="1002"/>
      <c r="AO30" s="1002"/>
      <c r="AP30" s="1002"/>
      <c r="AQ30" s="1002"/>
      <c r="AR30" s="1002"/>
      <c r="AS30" s="1002"/>
      <c r="AT30" s="1002"/>
      <c r="AU30" s="1002"/>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393</v>
      </c>
      <c r="C31" s="1063"/>
      <c r="D31" s="1063"/>
      <c r="E31" s="1063"/>
      <c r="F31" s="1063"/>
      <c r="G31" s="1063"/>
      <c r="H31" s="1063"/>
      <c r="I31" s="1063"/>
      <c r="J31" s="1063"/>
      <c r="K31" s="1063"/>
      <c r="L31" s="1063"/>
      <c r="M31" s="1063"/>
      <c r="N31" s="1063"/>
      <c r="O31" s="1063"/>
      <c r="P31" s="1064"/>
      <c r="Q31" s="1074">
        <v>620</v>
      </c>
      <c r="R31" s="1075"/>
      <c r="S31" s="1075"/>
      <c r="T31" s="1075"/>
      <c r="U31" s="1075"/>
      <c r="V31" s="1075">
        <v>603</v>
      </c>
      <c r="W31" s="1075"/>
      <c r="X31" s="1075"/>
      <c r="Y31" s="1075"/>
      <c r="Z31" s="1075"/>
      <c r="AA31" s="1075">
        <v>17</v>
      </c>
      <c r="AB31" s="1075"/>
      <c r="AC31" s="1075"/>
      <c r="AD31" s="1075"/>
      <c r="AE31" s="1076"/>
      <c r="AF31" s="1068">
        <v>104</v>
      </c>
      <c r="AG31" s="1069"/>
      <c r="AH31" s="1069"/>
      <c r="AI31" s="1069"/>
      <c r="AJ31" s="1070"/>
      <c r="AK31" s="1011">
        <v>275</v>
      </c>
      <c r="AL31" s="1002"/>
      <c r="AM31" s="1002"/>
      <c r="AN31" s="1002"/>
      <c r="AO31" s="1002"/>
      <c r="AP31" s="1002">
        <v>231</v>
      </c>
      <c r="AQ31" s="1002"/>
      <c r="AR31" s="1002"/>
      <c r="AS31" s="1002"/>
      <c r="AT31" s="1002"/>
      <c r="AU31" s="1002">
        <v>193</v>
      </c>
      <c r="AV31" s="1002"/>
      <c r="AW31" s="1002"/>
      <c r="AX31" s="1002"/>
      <c r="AY31" s="1002"/>
      <c r="AZ31" s="1073"/>
      <c r="BA31" s="1073"/>
      <c r="BB31" s="1073"/>
      <c r="BC31" s="1073"/>
      <c r="BD31" s="1073"/>
      <c r="BE31" s="1057" t="s">
        <v>394</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395</v>
      </c>
      <c r="C32" s="1063"/>
      <c r="D32" s="1063"/>
      <c r="E32" s="1063"/>
      <c r="F32" s="1063"/>
      <c r="G32" s="1063"/>
      <c r="H32" s="1063"/>
      <c r="I32" s="1063"/>
      <c r="J32" s="1063"/>
      <c r="K32" s="1063"/>
      <c r="L32" s="1063"/>
      <c r="M32" s="1063"/>
      <c r="N32" s="1063"/>
      <c r="O32" s="1063"/>
      <c r="P32" s="1064"/>
      <c r="Q32" s="1074">
        <v>205</v>
      </c>
      <c r="R32" s="1075"/>
      <c r="S32" s="1075"/>
      <c r="T32" s="1075"/>
      <c r="U32" s="1075"/>
      <c r="V32" s="1075">
        <v>201</v>
      </c>
      <c r="W32" s="1075"/>
      <c r="X32" s="1075"/>
      <c r="Y32" s="1075"/>
      <c r="Z32" s="1075"/>
      <c r="AA32" s="1075">
        <v>4</v>
      </c>
      <c r="AB32" s="1075"/>
      <c r="AC32" s="1075"/>
      <c r="AD32" s="1075"/>
      <c r="AE32" s="1076"/>
      <c r="AF32" s="1068">
        <v>4</v>
      </c>
      <c r="AG32" s="1069"/>
      <c r="AH32" s="1069"/>
      <c r="AI32" s="1069"/>
      <c r="AJ32" s="1070"/>
      <c r="AK32" s="1011">
        <v>66</v>
      </c>
      <c r="AL32" s="1002"/>
      <c r="AM32" s="1002"/>
      <c r="AN32" s="1002"/>
      <c r="AO32" s="1002"/>
      <c r="AP32" s="1002">
        <v>741</v>
      </c>
      <c r="AQ32" s="1002"/>
      <c r="AR32" s="1002"/>
      <c r="AS32" s="1002"/>
      <c r="AT32" s="1002"/>
      <c r="AU32" s="1002">
        <v>500</v>
      </c>
      <c r="AV32" s="1002"/>
      <c r="AW32" s="1002"/>
      <c r="AX32" s="1002"/>
      <c r="AY32" s="1002"/>
      <c r="AZ32" s="1073"/>
      <c r="BA32" s="1073"/>
      <c r="BB32" s="1073"/>
      <c r="BC32" s="1073"/>
      <c r="BD32" s="1073"/>
      <c r="BE32" s="1057" t="s">
        <v>396</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397</v>
      </c>
      <c r="C33" s="1063"/>
      <c r="D33" s="1063"/>
      <c r="E33" s="1063"/>
      <c r="F33" s="1063"/>
      <c r="G33" s="1063"/>
      <c r="H33" s="1063"/>
      <c r="I33" s="1063"/>
      <c r="J33" s="1063"/>
      <c r="K33" s="1063"/>
      <c r="L33" s="1063"/>
      <c r="M33" s="1063"/>
      <c r="N33" s="1063"/>
      <c r="O33" s="1063"/>
      <c r="P33" s="1064"/>
      <c r="Q33" s="1074">
        <v>15</v>
      </c>
      <c r="R33" s="1075"/>
      <c r="S33" s="1075"/>
      <c r="T33" s="1075"/>
      <c r="U33" s="1075"/>
      <c r="V33" s="1075">
        <v>14</v>
      </c>
      <c r="W33" s="1075"/>
      <c r="X33" s="1075"/>
      <c r="Y33" s="1075"/>
      <c r="Z33" s="1075"/>
      <c r="AA33" s="1075">
        <v>1</v>
      </c>
      <c r="AB33" s="1075"/>
      <c r="AC33" s="1075"/>
      <c r="AD33" s="1075"/>
      <c r="AE33" s="1076"/>
      <c r="AF33" s="1068">
        <v>1</v>
      </c>
      <c r="AG33" s="1069"/>
      <c r="AH33" s="1069"/>
      <c r="AI33" s="1069"/>
      <c r="AJ33" s="1070"/>
      <c r="AK33" s="1011">
        <v>6</v>
      </c>
      <c r="AL33" s="1002"/>
      <c r="AM33" s="1002"/>
      <c r="AN33" s="1002"/>
      <c r="AO33" s="1002"/>
      <c r="AP33" s="1002">
        <v>30</v>
      </c>
      <c r="AQ33" s="1002"/>
      <c r="AR33" s="1002"/>
      <c r="AS33" s="1002"/>
      <c r="AT33" s="1002"/>
      <c r="AU33" s="1002">
        <v>27</v>
      </c>
      <c r="AV33" s="1002"/>
      <c r="AW33" s="1002"/>
      <c r="AX33" s="1002"/>
      <c r="AY33" s="1002"/>
      <c r="AZ33" s="1073"/>
      <c r="BA33" s="1073"/>
      <c r="BB33" s="1073"/>
      <c r="BC33" s="1073"/>
      <c r="BD33" s="1073"/>
      <c r="BE33" s="1057" t="s">
        <v>398</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399</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377</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241</v>
      </c>
      <c r="AG63" s="990"/>
      <c r="AH63" s="990"/>
      <c r="AI63" s="990"/>
      <c r="AJ63" s="1055"/>
      <c r="AK63" s="1056"/>
      <c r="AL63" s="994"/>
      <c r="AM63" s="994"/>
      <c r="AN63" s="994"/>
      <c r="AO63" s="994"/>
      <c r="AP63" s="990">
        <v>1002</v>
      </c>
      <c r="AQ63" s="990"/>
      <c r="AR63" s="990"/>
      <c r="AS63" s="990"/>
      <c r="AT63" s="990"/>
      <c r="AU63" s="990">
        <v>720</v>
      </c>
      <c r="AV63" s="990"/>
      <c r="AW63" s="990"/>
      <c r="AX63" s="990"/>
      <c r="AY63" s="990"/>
      <c r="AZ63" s="1050"/>
      <c r="BA63" s="1050"/>
      <c r="BB63" s="1050"/>
      <c r="BC63" s="1050"/>
      <c r="BD63" s="1050"/>
      <c r="BE63" s="991"/>
      <c r="BF63" s="991"/>
      <c r="BG63" s="991"/>
      <c r="BH63" s="991"/>
      <c r="BI63" s="992"/>
      <c r="BJ63" s="1051" t="s">
        <v>118</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402</v>
      </c>
      <c r="B66" s="1027"/>
      <c r="C66" s="1027"/>
      <c r="D66" s="1027"/>
      <c r="E66" s="1027"/>
      <c r="F66" s="1027"/>
      <c r="G66" s="1027"/>
      <c r="H66" s="1027"/>
      <c r="I66" s="1027"/>
      <c r="J66" s="1027"/>
      <c r="K66" s="1027"/>
      <c r="L66" s="1027"/>
      <c r="M66" s="1027"/>
      <c r="N66" s="1027"/>
      <c r="O66" s="1027"/>
      <c r="P66" s="1028"/>
      <c r="Q66" s="1032" t="s">
        <v>382</v>
      </c>
      <c r="R66" s="1033"/>
      <c r="S66" s="1033"/>
      <c r="T66" s="1033"/>
      <c r="U66" s="1034"/>
      <c r="V66" s="1032" t="s">
        <v>403</v>
      </c>
      <c r="W66" s="1033"/>
      <c r="X66" s="1033"/>
      <c r="Y66" s="1033"/>
      <c r="Z66" s="1034"/>
      <c r="AA66" s="1032" t="s">
        <v>404</v>
      </c>
      <c r="AB66" s="1033"/>
      <c r="AC66" s="1033"/>
      <c r="AD66" s="1033"/>
      <c r="AE66" s="1034"/>
      <c r="AF66" s="1038" t="s">
        <v>385</v>
      </c>
      <c r="AG66" s="1039"/>
      <c r="AH66" s="1039"/>
      <c r="AI66" s="1039"/>
      <c r="AJ66" s="1040"/>
      <c r="AK66" s="1032" t="s">
        <v>386</v>
      </c>
      <c r="AL66" s="1027"/>
      <c r="AM66" s="1027"/>
      <c r="AN66" s="1027"/>
      <c r="AO66" s="1028"/>
      <c r="AP66" s="1032" t="s">
        <v>405</v>
      </c>
      <c r="AQ66" s="1033"/>
      <c r="AR66" s="1033"/>
      <c r="AS66" s="1033"/>
      <c r="AT66" s="1034"/>
      <c r="AU66" s="1032" t="s">
        <v>406</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565</v>
      </c>
      <c r="C68" s="1017"/>
      <c r="D68" s="1017"/>
      <c r="E68" s="1017"/>
      <c r="F68" s="1017"/>
      <c r="G68" s="1017"/>
      <c r="H68" s="1017"/>
      <c r="I68" s="1017"/>
      <c r="J68" s="1017"/>
      <c r="K68" s="1017"/>
      <c r="L68" s="1017"/>
      <c r="M68" s="1017"/>
      <c r="N68" s="1017"/>
      <c r="O68" s="1017"/>
      <c r="P68" s="1018"/>
      <c r="Q68" s="1019">
        <v>48</v>
      </c>
      <c r="R68" s="1013"/>
      <c r="S68" s="1013"/>
      <c r="T68" s="1013"/>
      <c r="U68" s="1013"/>
      <c r="V68" s="1013">
        <v>45</v>
      </c>
      <c r="W68" s="1013"/>
      <c r="X68" s="1013"/>
      <c r="Y68" s="1013"/>
      <c r="Z68" s="1013"/>
      <c r="AA68" s="1013">
        <v>3</v>
      </c>
      <c r="AB68" s="1013"/>
      <c r="AC68" s="1013"/>
      <c r="AD68" s="1013"/>
      <c r="AE68" s="1013"/>
      <c r="AF68" s="1013">
        <v>3</v>
      </c>
      <c r="AG68" s="1013"/>
      <c r="AH68" s="1013"/>
      <c r="AI68" s="1013"/>
      <c r="AJ68" s="1013"/>
      <c r="AK68" s="1013">
        <v>0</v>
      </c>
      <c r="AL68" s="1013"/>
      <c r="AM68" s="1013"/>
      <c r="AN68" s="1013"/>
      <c r="AO68" s="1013"/>
      <c r="AP68" s="1013">
        <v>0</v>
      </c>
      <c r="AQ68" s="1013"/>
      <c r="AR68" s="1013"/>
      <c r="AS68" s="1013"/>
      <c r="AT68" s="1013"/>
      <c r="AU68" s="1013">
        <v>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566</v>
      </c>
      <c r="C69" s="1006"/>
      <c r="D69" s="1006"/>
      <c r="E69" s="1006"/>
      <c r="F69" s="1006"/>
      <c r="G69" s="1006"/>
      <c r="H69" s="1006"/>
      <c r="I69" s="1006"/>
      <c r="J69" s="1006"/>
      <c r="K69" s="1006"/>
      <c r="L69" s="1006"/>
      <c r="M69" s="1006"/>
      <c r="N69" s="1006"/>
      <c r="O69" s="1006"/>
      <c r="P69" s="1007"/>
      <c r="Q69" s="1008">
        <v>396</v>
      </c>
      <c r="R69" s="1002"/>
      <c r="S69" s="1002"/>
      <c r="T69" s="1002"/>
      <c r="U69" s="1002"/>
      <c r="V69" s="1002">
        <v>380</v>
      </c>
      <c r="W69" s="1002"/>
      <c r="X69" s="1002"/>
      <c r="Y69" s="1002"/>
      <c r="Z69" s="1002"/>
      <c r="AA69" s="1002">
        <v>16</v>
      </c>
      <c r="AB69" s="1002"/>
      <c r="AC69" s="1002"/>
      <c r="AD69" s="1002"/>
      <c r="AE69" s="1002"/>
      <c r="AF69" s="1002">
        <v>16</v>
      </c>
      <c r="AG69" s="1002"/>
      <c r="AH69" s="1002"/>
      <c r="AI69" s="1002"/>
      <c r="AJ69" s="1002"/>
      <c r="AK69" s="1002">
        <v>0</v>
      </c>
      <c r="AL69" s="1002"/>
      <c r="AM69" s="1002"/>
      <c r="AN69" s="1002"/>
      <c r="AO69" s="1002"/>
      <c r="AP69" s="1002">
        <v>2</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567</v>
      </c>
      <c r="C70" s="1006"/>
      <c r="D70" s="1006"/>
      <c r="E70" s="1006"/>
      <c r="F70" s="1006"/>
      <c r="G70" s="1006"/>
      <c r="H70" s="1006"/>
      <c r="I70" s="1006"/>
      <c r="J70" s="1006"/>
      <c r="K70" s="1006"/>
      <c r="L70" s="1006"/>
      <c r="M70" s="1006"/>
      <c r="N70" s="1006"/>
      <c r="O70" s="1006"/>
      <c r="P70" s="1007"/>
      <c r="Q70" s="1008">
        <v>18</v>
      </c>
      <c r="R70" s="1002"/>
      <c r="S70" s="1002"/>
      <c r="T70" s="1002"/>
      <c r="U70" s="1002"/>
      <c r="V70" s="1002">
        <v>17</v>
      </c>
      <c r="W70" s="1002"/>
      <c r="X70" s="1002"/>
      <c r="Y70" s="1002"/>
      <c r="Z70" s="1002"/>
      <c r="AA70" s="1002">
        <v>1</v>
      </c>
      <c r="AB70" s="1002"/>
      <c r="AC70" s="1002"/>
      <c r="AD70" s="1002"/>
      <c r="AE70" s="1002"/>
      <c r="AF70" s="1002">
        <v>1</v>
      </c>
      <c r="AG70" s="1002"/>
      <c r="AH70" s="1002"/>
      <c r="AI70" s="1002"/>
      <c r="AJ70" s="1002"/>
      <c r="AK70" s="1002">
        <v>0</v>
      </c>
      <c r="AL70" s="1002"/>
      <c r="AM70" s="1002"/>
      <c r="AN70" s="1002"/>
      <c r="AO70" s="1002"/>
      <c r="AP70" s="1002">
        <v>0</v>
      </c>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568</v>
      </c>
      <c r="C71" s="1006"/>
      <c r="D71" s="1006"/>
      <c r="E71" s="1006"/>
      <c r="F71" s="1006"/>
      <c r="G71" s="1006"/>
      <c r="H71" s="1006"/>
      <c r="I71" s="1006"/>
      <c r="J71" s="1006"/>
      <c r="K71" s="1006"/>
      <c r="L71" s="1006"/>
      <c r="M71" s="1006"/>
      <c r="N71" s="1006"/>
      <c r="O71" s="1006"/>
      <c r="P71" s="1007"/>
      <c r="Q71" s="1008">
        <v>1109</v>
      </c>
      <c r="R71" s="1002"/>
      <c r="S71" s="1002"/>
      <c r="T71" s="1002"/>
      <c r="U71" s="1002"/>
      <c r="V71" s="1002">
        <v>1098</v>
      </c>
      <c r="W71" s="1002"/>
      <c r="X71" s="1002"/>
      <c r="Y71" s="1002"/>
      <c r="Z71" s="1002"/>
      <c r="AA71" s="1002">
        <v>10</v>
      </c>
      <c r="AB71" s="1002"/>
      <c r="AC71" s="1002"/>
      <c r="AD71" s="1002"/>
      <c r="AE71" s="1002"/>
      <c r="AF71" s="1002">
        <v>10</v>
      </c>
      <c r="AG71" s="1002"/>
      <c r="AH71" s="1002"/>
      <c r="AI71" s="1002"/>
      <c r="AJ71" s="1002"/>
      <c r="AK71" s="1002">
        <v>0</v>
      </c>
      <c r="AL71" s="1002"/>
      <c r="AM71" s="1002"/>
      <c r="AN71" s="1002"/>
      <c r="AO71" s="1002"/>
      <c r="AP71" s="1002">
        <v>43</v>
      </c>
      <c r="AQ71" s="1002"/>
      <c r="AR71" s="1002"/>
      <c r="AS71" s="1002"/>
      <c r="AT71" s="1002"/>
      <c r="AU71" s="1002">
        <v>35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569</v>
      </c>
      <c r="C72" s="1006"/>
      <c r="D72" s="1006"/>
      <c r="E72" s="1006"/>
      <c r="F72" s="1006"/>
      <c r="G72" s="1006"/>
      <c r="H72" s="1006"/>
      <c r="I72" s="1006"/>
      <c r="J72" s="1006"/>
      <c r="K72" s="1006"/>
      <c r="L72" s="1006"/>
      <c r="M72" s="1006"/>
      <c r="N72" s="1006"/>
      <c r="O72" s="1006"/>
      <c r="P72" s="1007"/>
      <c r="Q72" s="1008">
        <v>98</v>
      </c>
      <c r="R72" s="1002"/>
      <c r="S72" s="1002"/>
      <c r="T72" s="1002"/>
      <c r="U72" s="1002"/>
      <c r="V72" s="1002">
        <v>49</v>
      </c>
      <c r="W72" s="1002"/>
      <c r="X72" s="1002"/>
      <c r="Y72" s="1002"/>
      <c r="Z72" s="1002"/>
      <c r="AA72" s="1002">
        <v>50</v>
      </c>
      <c r="AB72" s="1002"/>
      <c r="AC72" s="1002"/>
      <c r="AD72" s="1002"/>
      <c r="AE72" s="1002"/>
      <c r="AF72" s="1002">
        <v>50</v>
      </c>
      <c r="AG72" s="1002"/>
      <c r="AH72" s="1002"/>
      <c r="AI72" s="1002"/>
      <c r="AJ72" s="1002"/>
      <c r="AK72" s="1002">
        <v>0</v>
      </c>
      <c r="AL72" s="1002"/>
      <c r="AM72" s="1002"/>
      <c r="AN72" s="1002"/>
      <c r="AO72" s="1002"/>
      <c r="AP72" s="1002">
        <v>0</v>
      </c>
      <c r="AQ72" s="1002"/>
      <c r="AR72" s="1002"/>
      <c r="AS72" s="1002"/>
      <c r="AT72" s="1002"/>
      <c r="AU72" s="1002">
        <v>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570</v>
      </c>
      <c r="C73" s="1006"/>
      <c r="D73" s="1006"/>
      <c r="E73" s="1006"/>
      <c r="F73" s="1006"/>
      <c r="G73" s="1006"/>
      <c r="H73" s="1006"/>
      <c r="I73" s="1006"/>
      <c r="J73" s="1006"/>
      <c r="K73" s="1006"/>
      <c r="L73" s="1006"/>
      <c r="M73" s="1006"/>
      <c r="N73" s="1006"/>
      <c r="O73" s="1006"/>
      <c r="P73" s="1007"/>
      <c r="Q73" s="1008">
        <v>773</v>
      </c>
      <c r="R73" s="1002"/>
      <c r="S73" s="1002"/>
      <c r="T73" s="1002"/>
      <c r="U73" s="1002"/>
      <c r="V73" s="1002">
        <v>842</v>
      </c>
      <c r="W73" s="1002"/>
      <c r="X73" s="1002"/>
      <c r="Y73" s="1002"/>
      <c r="Z73" s="1002"/>
      <c r="AA73" s="1002">
        <v>-69</v>
      </c>
      <c r="AB73" s="1002"/>
      <c r="AC73" s="1002"/>
      <c r="AD73" s="1002"/>
      <c r="AE73" s="1002"/>
      <c r="AF73" s="1002">
        <v>800</v>
      </c>
      <c r="AG73" s="1002"/>
      <c r="AH73" s="1002"/>
      <c r="AI73" s="1002"/>
      <c r="AJ73" s="1002"/>
      <c r="AK73" s="1002">
        <v>0</v>
      </c>
      <c r="AL73" s="1002"/>
      <c r="AM73" s="1002"/>
      <c r="AN73" s="1002"/>
      <c r="AO73" s="1002"/>
      <c r="AP73" s="1002">
        <v>2369</v>
      </c>
      <c r="AQ73" s="1002"/>
      <c r="AR73" s="1002"/>
      <c r="AS73" s="1002"/>
      <c r="AT73" s="1002"/>
      <c r="AU73" s="1002">
        <v>474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377</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880</v>
      </c>
      <c r="AG88" s="990"/>
      <c r="AH88" s="990"/>
      <c r="AI88" s="990"/>
      <c r="AJ88" s="990"/>
      <c r="AK88" s="994"/>
      <c r="AL88" s="994"/>
      <c r="AM88" s="994"/>
      <c r="AN88" s="994"/>
      <c r="AO88" s="994"/>
      <c r="AP88" s="990">
        <v>2414</v>
      </c>
      <c r="AQ88" s="990"/>
      <c r="AR88" s="990"/>
      <c r="AS88" s="990"/>
      <c r="AT88" s="990"/>
      <c r="AU88" s="990">
        <v>509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38</v>
      </c>
      <c r="CS102" s="982"/>
      <c r="CT102" s="982"/>
      <c r="CU102" s="982"/>
      <c r="CV102" s="983"/>
      <c r="CW102" s="981">
        <v>0</v>
      </c>
      <c r="CX102" s="982"/>
      <c r="CY102" s="982"/>
      <c r="CZ102" s="982"/>
      <c r="DA102" s="983"/>
      <c r="DB102" s="981">
        <v>0</v>
      </c>
      <c r="DC102" s="982"/>
      <c r="DD102" s="982"/>
      <c r="DE102" s="982"/>
      <c r="DF102" s="983"/>
      <c r="DG102" s="981">
        <v>0</v>
      </c>
      <c r="DH102" s="982"/>
      <c r="DI102" s="982"/>
      <c r="DJ102" s="982"/>
      <c r="DK102" s="983"/>
      <c r="DL102" s="981">
        <v>156</v>
      </c>
      <c r="DM102" s="982"/>
      <c r="DN102" s="982"/>
      <c r="DO102" s="982"/>
      <c r="DP102" s="983"/>
      <c r="DQ102" s="981">
        <v>16</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297</v>
      </c>
      <c r="AG109" s="925"/>
      <c r="AH109" s="925"/>
      <c r="AI109" s="925"/>
      <c r="AJ109" s="926"/>
      <c r="AK109" s="927" t="s">
        <v>296</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297</v>
      </c>
      <c r="BW109" s="925"/>
      <c r="BX109" s="925"/>
      <c r="BY109" s="925"/>
      <c r="BZ109" s="926"/>
      <c r="CA109" s="927" t="s">
        <v>296</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297</v>
      </c>
      <c r="DM109" s="925"/>
      <c r="DN109" s="925"/>
      <c r="DO109" s="925"/>
      <c r="DP109" s="926"/>
      <c r="DQ109" s="927" t="s">
        <v>296</v>
      </c>
      <c r="DR109" s="925"/>
      <c r="DS109" s="925"/>
      <c r="DT109" s="925"/>
      <c r="DU109" s="926"/>
      <c r="DV109" s="927" t="s">
        <v>417</v>
      </c>
      <c r="DW109" s="925"/>
      <c r="DX109" s="925"/>
      <c r="DY109" s="925"/>
      <c r="DZ109" s="956"/>
    </row>
    <row r="110" spans="1:131" s="226" customFormat="1" ht="26.25" customHeight="1" x14ac:dyDescent="0.15">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710245</v>
      </c>
      <c r="AB110" s="918"/>
      <c r="AC110" s="918"/>
      <c r="AD110" s="918"/>
      <c r="AE110" s="919"/>
      <c r="AF110" s="920">
        <v>659717</v>
      </c>
      <c r="AG110" s="918"/>
      <c r="AH110" s="918"/>
      <c r="AI110" s="918"/>
      <c r="AJ110" s="919"/>
      <c r="AK110" s="920">
        <v>582285</v>
      </c>
      <c r="AL110" s="918"/>
      <c r="AM110" s="918"/>
      <c r="AN110" s="918"/>
      <c r="AO110" s="919"/>
      <c r="AP110" s="921">
        <v>21.3</v>
      </c>
      <c r="AQ110" s="922"/>
      <c r="AR110" s="922"/>
      <c r="AS110" s="922"/>
      <c r="AT110" s="923"/>
      <c r="AU110" s="957" t="s">
        <v>65</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6288269</v>
      </c>
      <c r="BR110" s="865"/>
      <c r="BS110" s="865"/>
      <c r="BT110" s="865"/>
      <c r="BU110" s="865"/>
      <c r="BV110" s="865">
        <v>6053614</v>
      </c>
      <c r="BW110" s="865"/>
      <c r="BX110" s="865"/>
      <c r="BY110" s="865"/>
      <c r="BZ110" s="865"/>
      <c r="CA110" s="865">
        <v>6029212</v>
      </c>
      <c r="CB110" s="865"/>
      <c r="CC110" s="865"/>
      <c r="CD110" s="865"/>
      <c r="CE110" s="865"/>
      <c r="CF110" s="889">
        <v>220.8</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423</v>
      </c>
      <c r="DH110" s="865"/>
      <c r="DI110" s="865"/>
      <c r="DJ110" s="865"/>
      <c r="DK110" s="865"/>
      <c r="DL110" s="865" t="s">
        <v>423</v>
      </c>
      <c r="DM110" s="865"/>
      <c r="DN110" s="865"/>
      <c r="DO110" s="865"/>
      <c r="DP110" s="865"/>
      <c r="DQ110" s="865" t="s">
        <v>118</v>
      </c>
      <c r="DR110" s="865"/>
      <c r="DS110" s="865"/>
      <c r="DT110" s="865"/>
      <c r="DU110" s="865"/>
      <c r="DV110" s="866" t="s">
        <v>379</v>
      </c>
      <c r="DW110" s="866"/>
      <c r="DX110" s="866"/>
      <c r="DY110" s="866"/>
      <c r="DZ110" s="867"/>
    </row>
    <row r="111" spans="1:131" s="226" customFormat="1" ht="26.25" customHeight="1" x14ac:dyDescent="0.15">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118</v>
      </c>
      <c r="AB111" s="946"/>
      <c r="AC111" s="946"/>
      <c r="AD111" s="946"/>
      <c r="AE111" s="947"/>
      <c r="AF111" s="948" t="s">
        <v>423</v>
      </c>
      <c r="AG111" s="946"/>
      <c r="AH111" s="946"/>
      <c r="AI111" s="946"/>
      <c r="AJ111" s="947"/>
      <c r="AK111" s="948" t="s">
        <v>423</v>
      </c>
      <c r="AL111" s="946"/>
      <c r="AM111" s="946"/>
      <c r="AN111" s="946"/>
      <c r="AO111" s="947"/>
      <c r="AP111" s="949" t="s">
        <v>118</v>
      </c>
      <c r="AQ111" s="950"/>
      <c r="AR111" s="950"/>
      <c r="AS111" s="950"/>
      <c r="AT111" s="951"/>
      <c r="AU111" s="959"/>
      <c r="AV111" s="960"/>
      <c r="AW111" s="960"/>
      <c r="AX111" s="960"/>
      <c r="AY111" s="960"/>
      <c r="AZ111" s="835" t="s">
        <v>425</v>
      </c>
      <c r="BA111" s="770"/>
      <c r="BB111" s="770"/>
      <c r="BC111" s="770"/>
      <c r="BD111" s="770"/>
      <c r="BE111" s="770"/>
      <c r="BF111" s="770"/>
      <c r="BG111" s="770"/>
      <c r="BH111" s="770"/>
      <c r="BI111" s="770"/>
      <c r="BJ111" s="770"/>
      <c r="BK111" s="770"/>
      <c r="BL111" s="770"/>
      <c r="BM111" s="770"/>
      <c r="BN111" s="770"/>
      <c r="BO111" s="770"/>
      <c r="BP111" s="771"/>
      <c r="BQ111" s="836">
        <v>376431</v>
      </c>
      <c r="BR111" s="837"/>
      <c r="BS111" s="837"/>
      <c r="BT111" s="837"/>
      <c r="BU111" s="837"/>
      <c r="BV111" s="837">
        <v>307706</v>
      </c>
      <c r="BW111" s="837"/>
      <c r="BX111" s="837"/>
      <c r="BY111" s="837"/>
      <c r="BZ111" s="837"/>
      <c r="CA111" s="837">
        <v>235650</v>
      </c>
      <c r="CB111" s="837"/>
      <c r="CC111" s="837"/>
      <c r="CD111" s="837"/>
      <c r="CE111" s="837"/>
      <c r="CF111" s="898">
        <v>8.6</v>
      </c>
      <c r="CG111" s="899"/>
      <c r="CH111" s="899"/>
      <c r="CI111" s="899"/>
      <c r="CJ111" s="899"/>
      <c r="CK111" s="954"/>
      <c r="CL111" s="841"/>
      <c r="CM111" s="844" t="s">
        <v>426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v>212369</v>
      </c>
      <c r="DH111" s="837"/>
      <c r="DI111" s="837"/>
      <c r="DJ111" s="837"/>
      <c r="DK111" s="837"/>
      <c r="DL111" s="837">
        <v>168734</v>
      </c>
      <c r="DM111" s="837"/>
      <c r="DN111" s="837"/>
      <c r="DO111" s="837"/>
      <c r="DP111" s="837"/>
      <c r="DQ111" s="837">
        <v>123024</v>
      </c>
      <c r="DR111" s="837"/>
      <c r="DS111" s="837"/>
      <c r="DT111" s="837"/>
      <c r="DU111" s="837"/>
      <c r="DV111" s="814">
        <v>4.5</v>
      </c>
      <c r="DW111" s="814"/>
      <c r="DX111" s="814"/>
      <c r="DY111" s="814"/>
      <c r="DZ111" s="815"/>
    </row>
    <row r="112" spans="1:131" s="226" customFormat="1" ht="26.25" customHeight="1" x14ac:dyDescent="0.15">
      <c r="A112" s="939" t="s">
        <v>427</v>
      </c>
      <c r="B112" s="940"/>
      <c r="C112" s="770" t="s">
        <v>428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423</v>
      </c>
      <c r="AB112" s="800"/>
      <c r="AC112" s="800"/>
      <c r="AD112" s="800"/>
      <c r="AE112" s="801"/>
      <c r="AF112" s="802" t="s">
        <v>423</v>
      </c>
      <c r="AG112" s="800"/>
      <c r="AH112" s="800"/>
      <c r="AI112" s="800"/>
      <c r="AJ112" s="801"/>
      <c r="AK112" s="802" t="s">
        <v>423</v>
      </c>
      <c r="AL112" s="800"/>
      <c r="AM112" s="800"/>
      <c r="AN112" s="800"/>
      <c r="AO112" s="801"/>
      <c r="AP112" s="847" t="s">
        <v>423</v>
      </c>
      <c r="AQ112" s="848"/>
      <c r="AR112" s="848"/>
      <c r="AS112" s="848"/>
      <c r="AT112" s="849"/>
      <c r="AU112" s="959"/>
      <c r="AV112" s="960"/>
      <c r="AW112" s="960"/>
      <c r="AX112" s="960"/>
      <c r="AY112" s="960"/>
      <c r="AZ112" s="835" t="s">
        <v>429</v>
      </c>
      <c r="BA112" s="770"/>
      <c r="BB112" s="770"/>
      <c r="BC112" s="770"/>
      <c r="BD112" s="770"/>
      <c r="BE112" s="770"/>
      <c r="BF112" s="770"/>
      <c r="BG112" s="770"/>
      <c r="BH112" s="770"/>
      <c r="BI112" s="770"/>
      <c r="BJ112" s="770"/>
      <c r="BK112" s="770"/>
      <c r="BL112" s="770"/>
      <c r="BM112" s="770"/>
      <c r="BN112" s="770"/>
      <c r="BO112" s="770"/>
      <c r="BP112" s="771"/>
      <c r="BQ112" s="836">
        <v>508783</v>
      </c>
      <c r="BR112" s="837"/>
      <c r="BS112" s="837"/>
      <c r="BT112" s="837"/>
      <c r="BU112" s="837"/>
      <c r="BV112" s="837">
        <v>556598</v>
      </c>
      <c r="BW112" s="837"/>
      <c r="BX112" s="837"/>
      <c r="BY112" s="837"/>
      <c r="BZ112" s="837"/>
      <c r="CA112" s="837">
        <v>719508</v>
      </c>
      <c r="CB112" s="837"/>
      <c r="CC112" s="837"/>
      <c r="CD112" s="837"/>
      <c r="CE112" s="837"/>
      <c r="CF112" s="898">
        <v>26.4</v>
      </c>
      <c r="CG112" s="899"/>
      <c r="CH112" s="899"/>
      <c r="CI112" s="899"/>
      <c r="CJ112" s="899"/>
      <c r="CK112" s="954"/>
      <c r="CL112" s="841"/>
      <c r="CM112" s="844" t="s">
        <v>430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164062</v>
      </c>
      <c r="DH112" s="837"/>
      <c r="DI112" s="837"/>
      <c r="DJ112" s="837"/>
      <c r="DK112" s="837"/>
      <c r="DL112" s="837">
        <v>138972</v>
      </c>
      <c r="DM112" s="837"/>
      <c r="DN112" s="837"/>
      <c r="DO112" s="837"/>
      <c r="DP112" s="837"/>
      <c r="DQ112" s="837">
        <v>112626</v>
      </c>
      <c r="DR112" s="837"/>
      <c r="DS112" s="837"/>
      <c r="DT112" s="837"/>
      <c r="DU112" s="837"/>
      <c r="DV112" s="814">
        <v>4.0999999999999996</v>
      </c>
      <c r="DW112" s="814"/>
      <c r="DX112" s="814"/>
      <c r="DY112" s="814"/>
      <c r="DZ112" s="815"/>
    </row>
    <row r="113" spans="1:130" s="226" customFormat="1" ht="26.25" customHeight="1" x14ac:dyDescent="0.15">
      <c r="A113" s="941"/>
      <c r="B113" s="942"/>
      <c r="C113" s="770" t="s">
        <v>431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88548</v>
      </c>
      <c r="AB113" s="946"/>
      <c r="AC113" s="946"/>
      <c r="AD113" s="946"/>
      <c r="AE113" s="947"/>
      <c r="AF113" s="948">
        <v>84112</v>
      </c>
      <c r="AG113" s="946"/>
      <c r="AH113" s="946"/>
      <c r="AI113" s="946"/>
      <c r="AJ113" s="947"/>
      <c r="AK113" s="948">
        <v>76040</v>
      </c>
      <c r="AL113" s="946"/>
      <c r="AM113" s="946"/>
      <c r="AN113" s="946"/>
      <c r="AO113" s="947"/>
      <c r="AP113" s="949">
        <v>2.8</v>
      </c>
      <c r="AQ113" s="950"/>
      <c r="AR113" s="950"/>
      <c r="AS113" s="950"/>
      <c r="AT113" s="951"/>
      <c r="AU113" s="959"/>
      <c r="AV113" s="960"/>
      <c r="AW113" s="960"/>
      <c r="AX113" s="960"/>
      <c r="AY113" s="960"/>
      <c r="AZ113" s="835" t="s">
        <v>432</v>
      </c>
      <c r="BA113" s="770"/>
      <c r="BB113" s="770"/>
      <c r="BC113" s="770"/>
      <c r="BD113" s="770"/>
      <c r="BE113" s="770"/>
      <c r="BF113" s="770"/>
      <c r="BG113" s="770"/>
      <c r="BH113" s="770"/>
      <c r="BI113" s="770"/>
      <c r="BJ113" s="770"/>
      <c r="BK113" s="770"/>
      <c r="BL113" s="770"/>
      <c r="BM113" s="770"/>
      <c r="BN113" s="770"/>
      <c r="BO113" s="770"/>
      <c r="BP113" s="771"/>
      <c r="BQ113" s="836">
        <v>560130</v>
      </c>
      <c r="BR113" s="837"/>
      <c r="BS113" s="837"/>
      <c r="BT113" s="837"/>
      <c r="BU113" s="837"/>
      <c r="BV113" s="837">
        <v>536253</v>
      </c>
      <c r="BW113" s="837"/>
      <c r="BX113" s="837"/>
      <c r="BY113" s="837"/>
      <c r="BZ113" s="837"/>
      <c r="CA113" s="837">
        <v>508740</v>
      </c>
      <c r="CB113" s="837"/>
      <c r="CC113" s="837"/>
      <c r="CD113" s="837"/>
      <c r="CE113" s="837"/>
      <c r="CF113" s="898">
        <v>18.600000000000001</v>
      </c>
      <c r="CG113" s="899"/>
      <c r="CH113" s="899"/>
      <c r="CI113" s="899"/>
      <c r="CJ113" s="899"/>
      <c r="CK113" s="954"/>
      <c r="CL113" s="841"/>
      <c r="CM113" s="844" t="s">
        <v>433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379</v>
      </c>
      <c r="DH113" s="800"/>
      <c r="DI113" s="800"/>
      <c r="DJ113" s="800"/>
      <c r="DK113" s="801"/>
      <c r="DL113" s="802" t="s">
        <v>423</v>
      </c>
      <c r="DM113" s="800"/>
      <c r="DN113" s="800"/>
      <c r="DO113" s="800"/>
      <c r="DP113" s="801"/>
      <c r="DQ113" s="802" t="s">
        <v>423</v>
      </c>
      <c r="DR113" s="800"/>
      <c r="DS113" s="800"/>
      <c r="DT113" s="800"/>
      <c r="DU113" s="801"/>
      <c r="DV113" s="847" t="s">
        <v>423</v>
      </c>
      <c r="DW113" s="848"/>
      <c r="DX113" s="848"/>
      <c r="DY113" s="848"/>
      <c r="DZ113" s="849"/>
    </row>
    <row r="114" spans="1:130" s="226" customFormat="1" ht="26.25" customHeight="1" x14ac:dyDescent="0.15">
      <c r="A114" s="941"/>
      <c r="B114" s="942"/>
      <c r="C114" s="770" t="s">
        <v>434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47702</v>
      </c>
      <c r="AB114" s="800"/>
      <c r="AC114" s="800"/>
      <c r="AD114" s="800"/>
      <c r="AE114" s="801"/>
      <c r="AF114" s="802">
        <v>39843</v>
      </c>
      <c r="AG114" s="800"/>
      <c r="AH114" s="800"/>
      <c r="AI114" s="800"/>
      <c r="AJ114" s="801"/>
      <c r="AK114" s="802">
        <v>43069</v>
      </c>
      <c r="AL114" s="800"/>
      <c r="AM114" s="800"/>
      <c r="AN114" s="800"/>
      <c r="AO114" s="801"/>
      <c r="AP114" s="847">
        <v>1.6</v>
      </c>
      <c r="AQ114" s="848"/>
      <c r="AR114" s="848"/>
      <c r="AS114" s="848"/>
      <c r="AT114" s="849"/>
      <c r="AU114" s="959"/>
      <c r="AV114" s="960"/>
      <c r="AW114" s="960"/>
      <c r="AX114" s="960"/>
      <c r="AY114" s="960"/>
      <c r="AZ114" s="835" t="s">
        <v>435</v>
      </c>
      <c r="BA114" s="770"/>
      <c r="BB114" s="770"/>
      <c r="BC114" s="770"/>
      <c r="BD114" s="770"/>
      <c r="BE114" s="770"/>
      <c r="BF114" s="770"/>
      <c r="BG114" s="770"/>
      <c r="BH114" s="770"/>
      <c r="BI114" s="770"/>
      <c r="BJ114" s="770"/>
      <c r="BK114" s="770"/>
      <c r="BL114" s="770"/>
      <c r="BM114" s="770"/>
      <c r="BN114" s="770"/>
      <c r="BO114" s="770"/>
      <c r="BP114" s="771"/>
      <c r="BQ114" s="836">
        <v>585031</v>
      </c>
      <c r="BR114" s="837"/>
      <c r="BS114" s="837"/>
      <c r="BT114" s="837"/>
      <c r="BU114" s="837"/>
      <c r="BV114" s="837">
        <v>675764</v>
      </c>
      <c r="BW114" s="837"/>
      <c r="BX114" s="837"/>
      <c r="BY114" s="837"/>
      <c r="BZ114" s="837"/>
      <c r="CA114" s="837">
        <v>635551</v>
      </c>
      <c r="CB114" s="837"/>
      <c r="CC114" s="837"/>
      <c r="CD114" s="837"/>
      <c r="CE114" s="837"/>
      <c r="CF114" s="898">
        <v>23.3</v>
      </c>
      <c r="CG114" s="899"/>
      <c r="CH114" s="899"/>
      <c r="CI114" s="899"/>
      <c r="CJ114" s="899"/>
      <c r="CK114" s="954"/>
      <c r="CL114" s="841"/>
      <c r="CM114" s="844" t="s">
        <v>436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423</v>
      </c>
      <c r="DH114" s="800"/>
      <c r="DI114" s="800"/>
      <c r="DJ114" s="800"/>
      <c r="DK114" s="801"/>
      <c r="DL114" s="802" t="s">
        <v>423</v>
      </c>
      <c r="DM114" s="800"/>
      <c r="DN114" s="800"/>
      <c r="DO114" s="800"/>
      <c r="DP114" s="801"/>
      <c r="DQ114" s="802" t="s">
        <v>423</v>
      </c>
      <c r="DR114" s="800"/>
      <c r="DS114" s="800"/>
      <c r="DT114" s="800"/>
      <c r="DU114" s="801"/>
      <c r="DV114" s="847" t="s">
        <v>423</v>
      </c>
      <c r="DW114" s="848"/>
      <c r="DX114" s="848"/>
      <c r="DY114" s="848"/>
      <c r="DZ114" s="849"/>
    </row>
    <row r="115" spans="1:130" s="226" customFormat="1" ht="26.25" customHeight="1" x14ac:dyDescent="0.15">
      <c r="A115" s="941"/>
      <c r="B115" s="942"/>
      <c r="C115" s="770" t="s">
        <v>437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83664</v>
      </c>
      <c r="AB115" s="946"/>
      <c r="AC115" s="946"/>
      <c r="AD115" s="946"/>
      <c r="AE115" s="947"/>
      <c r="AF115" s="948">
        <v>83664</v>
      </c>
      <c r="AG115" s="946"/>
      <c r="AH115" s="946"/>
      <c r="AI115" s="946"/>
      <c r="AJ115" s="947"/>
      <c r="AK115" s="948">
        <v>83896</v>
      </c>
      <c r="AL115" s="946"/>
      <c r="AM115" s="946"/>
      <c r="AN115" s="946"/>
      <c r="AO115" s="947"/>
      <c r="AP115" s="949">
        <v>3.1</v>
      </c>
      <c r="AQ115" s="950"/>
      <c r="AR115" s="950"/>
      <c r="AS115" s="950"/>
      <c r="AT115" s="951"/>
      <c r="AU115" s="959"/>
      <c r="AV115" s="960"/>
      <c r="AW115" s="960"/>
      <c r="AX115" s="960"/>
      <c r="AY115" s="960"/>
      <c r="AZ115" s="835" t="s">
        <v>438</v>
      </c>
      <c r="BA115" s="770"/>
      <c r="BB115" s="770"/>
      <c r="BC115" s="770"/>
      <c r="BD115" s="770"/>
      <c r="BE115" s="770"/>
      <c r="BF115" s="770"/>
      <c r="BG115" s="770"/>
      <c r="BH115" s="770"/>
      <c r="BI115" s="770"/>
      <c r="BJ115" s="770"/>
      <c r="BK115" s="770"/>
      <c r="BL115" s="770"/>
      <c r="BM115" s="770"/>
      <c r="BN115" s="770"/>
      <c r="BO115" s="770"/>
      <c r="BP115" s="771"/>
      <c r="BQ115" s="836">
        <v>16866</v>
      </c>
      <c r="BR115" s="837"/>
      <c r="BS115" s="837"/>
      <c r="BT115" s="837"/>
      <c r="BU115" s="837"/>
      <c r="BV115" s="837">
        <v>16216</v>
      </c>
      <c r="BW115" s="837"/>
      <c r="BX115" s="837"/>
      <c r="BY115" s="837"/>
      <c r="BZ115" s="837"/>
      <c r="CA115" s="837">
        <v>15566</v>
      </c>
      <c r="CB115" s="837"/>
      <c r="CC115" s="837"/>
      <c r="CD115" s="837"/>
      <c r="CE115" s="837"/>
      <c r="CF115" s="898">
        <v>0.6</v>
      </c>
      <c r="CG115" s="899"/>
      <c r="CH115" s="899"/>
      <c r="CI115" s="899"/>
      <c r="CJ115" s="899"/>
      <c r="CK115" s="954"/>
      <c r="CL115" s="841"/>
      <c r="CM115" s="835" t="s">
        <v>439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118</v>
      </c>
      <c r="DH115" s="800"/>
      <c r="DI115" s="800"/>
      <c r="DJ115" s="800"/>
      <c r="DK115" s="801"/>
      <c r="DL115" s="802" t="s">
        <v>423</v>
      </c>
      <c r="DM115" s="800"/>
      <c r="DN115" s="800"/>
      <c r="DO115" s="800"/>
      <c r="DP115" s="801"/>
      <c r="DQ115" s="802" t="s">
        <v>118</v>
      </c>
      <c r="DR115" s="800"/>
      <c r="DS115" s="800"/>
      <c r="DT115" s="800"/>
      <c r="DU115" s="801"/>
      <c r="DV115" s="847" t="s">
        <v>118</v>
      </c>
      <c r="DW115" s="848"/>
      <c r="DX115" s="848"/>
      <c r="DY115" s="848"/>
      <c r="DZ115" s="849"/>
    </row>
    <row r="116" spans="1:130" s="226" customFormat="1" ht="26.25" customHeight="1" x14ac:dyDescent="0.15">
      <c r="A116" s="943"/>
      <c r="B116" s="944"/>
      <c r="C116" s="903" t="s">
        <v>440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213</v>
      </c>
      <c r="AB116" s="800"/>
      <c r="AC116" s="800"/>
      <c r="AD116" s="800"/>
      <c r="AE116" s="801"/>
      <c r="AF116" s="802">
        <v>75</v>
      </c>
      <c r="AG116" s="800"/>
      <c r="AH116" s="800"/>
      <c r="AI116" s="800"/>
      <c r="AJ116" s="801"/>
      <c r="AK116" s="802">
        <v>63</v>
      </c>
      <c r="AL116" s="800"/>
      <c r="AM116" s="800"/>
      <c r="AN116" s="800"/>
      <c r="AO116" s="801"/>
      <c r="AP116" s="847">
        <v>0</v>
      </c>
      <c r="AQ116" s="848"/>
      <c r="AR116" s="848"/>
      <c r="AS116" s="848"/>
      <c r="AT116" s="849"/>
      <c r="AU116" s="959"/>
      <c r="AV116" s="960"/>
      <c r="AW116" s="960"/>
      <c r="AX116" s="960"/>
      <c r="AY116" s="960"/>
      <c r="AZ116" s="886" t="s">
        <v>441</v>
      </c>
      <c r="BA116" s="887"/>
      <c r="BB116" s="887"/>
      <c r="BC116" s="887"/>
      <c r="BD116" s="887"/>
      <c r="BE116" s="887"/>
      <c r="BF116" s="887"/>
      <c r="BG116" s="887"/>
      <c r="BH116" s="887"/>
      <c r="BI116" s="887"/>
      <c r="BJ116" s="887"/>
      <c r="BK116" s="887"/>
      <c r="BL116" s="887"/>
      <c r="BM116" s="887"/>
      <c r="BN116" s="887"/>
      <c r="BO116" s="887"/>
      <c r="BP116" s="888"/>
      <c r="BQ116" s="836" t="s">
        <v>442</v>
      </c>
      <c r="BR116" s="837"/>
      <c r="BS116" s="837"/>
      <c r="BT116" s="837"/>
      <c r="BU116" s="837"/>
      <c r="BV116" s="837" t="s">
        <v>423</v>
      </c>
      <c r="BW116" s="837"/>
      <c r="BX116" s="837"/>
      <c r="BY116" s="837"/>
      <c r="BZ116" s="837"/>
      <c r="CA116" s="837" t="s">
        <v>423</v>
      </c>
      <c r="CB116" s="837"/>
      <c r="CC116" s="837"/>
      <c r="CD116" s="837"/>
      <c r="CE116" s="837"/>
      <c r="CF116" s="898" t="s">
        <v>118</v>
      </c>
      <c r="CG116" s="899"/>
      <c r="CH116" s="899"/>
      <c r="CI116" s="899"/>
      <c r="CJ116" s="899"/>
      <c r="CK116" s="954"/>
      <c r="CL116" s="841"/>
      <c r="CM116" s="844" t="s">
        <v>443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118</v>
      </c>
      <c r="DH116" s="800"/>
      <c r="DI116" s="800"/>
      <c r="DJ116" s="800"/>
      <c r="DK116" s="801"/>
      <c r="DL116" s="802" t="s">
        <v>423</v>
      </c>
      <c r="DM116" s="800"/>
      <c r="DN116" s="800"/>
      <c r="DO116" s="800"/>
      <c r="DP116" s="801"/>
      <c r="DQ116" s="802" t="s">
        <v>118</v>
      </c>
      <c r="DR116" s="800"/>
      <c r="DS116" s="800"/>
      <c r="DT116" s="800"/>
      <c r="DU116" s="801"/>
      <c r="DV116" s="847" t="s">
        <v>118</v>
      </c>
      <c r="DW116" s="848"/>
      <c r="DX116" s="848"/>
      <c r="DY116" s="848"/>
      <c r="DZ116" s="849"/>
    </row>
    <row r="117" spans="1:130" s="226" customFormat="1" ht="26.25" customHeight="1" x14ac:dyDescent="0.15">
      <c r="A117" s="924" t="s">
        <v>177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444</v>
      </c>
      <c r="Z117" s="926"/>
      <c r="AA117" s="931">
        <v>930372</v>
      </c>
      <c r="AB117" s="932"/>
      <c r="AC117" s="932"/>
      <c r="AD117" s="932"/>
      <c r="AE117" s="933"/>
      <c r="AF117" s="934">
        <v>867411</v>
      </c>
      <c r="AG117" s="932"/>
      <c r="AH117" s="932"/>
      <c r="AI117" s="932"/>
      <c r="AJ117" s="933"/>
      <c r="AK117" s="934">
        <v>785353</v>
      </c>
      <c r="AL117" s="932"/>
      <c r="AM117" s="932"/>
      <c r="AN117" s="932"/>
      <c r="AO117" s="933"/>
      <c r="AP117" s="935"/>
      <c r="AQ117" s="936"/>
      <c r="AR117" s="936"/>
      <c r="AS117" s="936"/>
      <c r="AT117" s="937"/>
      <c r="AU117" s="959"/>
      <c r="AV117" s="960"/>
      <c r="AW117" s="960"/>
      <c r="AX117" s="960"/>
      <c r="AY117" s="960"/>
      <c r="AZ117" s="886" t="s">
        <v>445</v>
      </c>
      <c r="BA117" s="887"/>
      <c r="BB117" s="887"/>
      <c r="BC117" s="887"/>
      <c r="BD117" s="887"/>
      <c r="BE117" s="887"/>
      <c r="BF117" s="887"/>
      <c r="BG117" s="887"/>
      <c r="BH117" s="887"/>
      <c r="BI117" s="887"/>
      <c r="BJ117" s="887"/>
      <c r="BK117" s="887"/>
      <c r="BL117" s="887"/>
      <c r="BM117" s="887"/>
      <c r="BN117" s="887"/>
      <c r="BO117" s="887"/>
      <c r="BP117" s="888"/>
      <c r="BQ117" s="836" t="s">
        <v>442</v>
      </c>
      <c r="BR117" s="837"/>
      <c r="BS117" s="837"/>
      <c r="BT117" s="837"/>
      <c r="BU117" s="837"/>
      <c r="BV117" s="837" t="s">
        <v>442</v>
      </c>
      <c r="BW117" s="837"/>
      <c r="BX117" s="837"/>
      <c r="BY117" s="837"/>
      <c r="BZ117" s="837"/>
      <c r="CA117" s="837" t="s">
        <v>442</v>
      </c>
      <c r="CB117" s="837"/>
      <c r="CC117" s="837"/>
      <c r="CD117" s="837"/>
      <c r="CE117" s="837"/>
      <c r="CF117" s="898" t="s">
        <v>442</v>
      </c>
      <c r="CG117" s="899"/>
      <c r="CH117" s="899"/>
      <c r="CI117" s="899"/>
      <c r="CJ117" s="899"/>
      <c r="CK117" s="954"/>
      <c r="CL117" s="841"/>
      <c r="CM117" s="844" t="s">
        <v>446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442</v>
      </c>
      <c r="DH117" s="800"/>
      <c r="DI117" s="800"/>
      <c r="DJ117" s="800"/>
      <c r="DK117" s="801"/>
      <c r="DL117" s="802" t="s">
        <v>442</v>
      </c>
      <c r="DM117" s="800"/>
      <c r="DN117" s="800"/>
      <c r="DO117" s="800"/>
      <c r="DP117" s="801"/>
      <c r="DQ117" s="802" t="s">
        <v>442</v>
      </c>
      <c r="DR117" s="800"/>
      <c r="DS117" s="800"/>
      <c r="DT117" s="800"/>
      <c r="DU117" s="801"/>
      <c r="DV117" s="847" t="s">
        <v>442</v>
      </c>
      <c r="DW117" s="848"/>
      <c r="DX117" s="848"/>
      <c r="DY117" s="848"/>
      <c r="DZ117" s="849"/>
    </row>
    <row r="118" spans="1:130" s="226" customFormat="1" ht="26.25" customHeight="1" x14ac:dyDescent="0.15">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297</v>
      </c>
      <c r="AG118" s="925"/>
      <c r="AH118" s="925"/>
      <c r="AI118" s="925"/>
      <c r="AJ118" s="926"/>
      <c r="AK118" s="927" t="s">
        <v>296</v>
      </c>
      <c r="AL118" s="925"/>
      <c r="AM118" s="925"/>
      <c r="AN118" s="925"/>
      <c r="AO118" s="926"/>
      <c r="AP118" s="928" t="s">
        <v>417</v>
      </c>
      <c r="AQ118" s="929"/>
      <c r="AR118" s="929"/>
      <c r="AS118" s="929"/>
      <c r="AT118" s="930"/>
      <c r="AU118" s="959"/>
      <c r="AV118" s="960"/>
      <c r="AW118" s="960"/>
      <c r="AX118" s="960"/>
      <c r="AY118" s="960"/>
      <c r="AZ118" s="902" t="s">
        <v>447</v>
      </c>
      <c r="BA118" s="903"/>
      <c r="BB118" s="903"/>
      <c r="BC118" s="903"/>
      <c r="BD118" s="903"/>
      <c r="BE118" s="903"/>
      <c r="BF118" s="903"/>
      <c r="BG118" s="903"/>
      <c r="BH118" s="903"/>
      <c r="BI118" s="903"/>
      <c r="BJ118" s="903"/>
      <c r="BK118" s="903"/>
      <c r="BL118" s="903"/>
      <c r="BM118" s="903"/>
      <c r="BN118" s="903"/>
      <c r="BO118" s="903"/>
      <c r="BP118" s="904"/>
      <c r="BQ118" s="905" t="s">
        <v>118</v>
      </c>
      <c r="BR118" s="868"/>
      <c r="BS118" s="868"/>
      <c r="BT118" s="868"/>
      <c r="BU118" s="868"/>
      <c r="BV118" s="868" t="s">
        <v>379</v>
      </c>
      <c r="BW118" s="868"/>
      <c r="BX118" s="868"/>
      <c r="BY118" s="868"/>
      <c r="BZ118" s="868"/>
      <c r="CA118" s="868" t="s">
        <v>118</v>
      </c>
      <c r="CB118" s="868"/>
      <c r="CC118" s="868"/>
      <c r="CD118" s="868"/>
      <c r="CE118" s="868"/>
      <c r="CF118" s="898" t="s">
        <v>118</v>
      </c>
      <c r="CG118" s="899"/>
      <c r="CH118" s="899"/>
      <c r="CI118" s="899"/>
      <c r="CJ118" s="899"/>
      <c r="CK118" s="954"/>
      <c r="CL118" s="841"/>
      <c r="CM118" s="844" t="s">
        <v>448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379</v>
      </c>
      <c r="DH118" s="800"/>
      <c r="DI118" s="800"/>
      <c r="DJ118" s="800"/>
      <c r="DK118" s="801"/>
      <c r="DL118" s="802" t="s">
        <v>379</v>
      </c>
      <c r="DM118" s="800"/>
      <c r="DN118" s="800"/>
      <c r="DO118" s="800"/>
      <c r="DP118" s="801"/>
      <c r="DQ118" s="802" t="s">
        <v>379</v>
      </c>
      <c r="DR118" s="800"/>
      <c r="DS118" s="800"/>
      <c r="DT118" s="800"/>
      <c r="DU118" s="801"/>
      <c r="DV118" s="847" t="s">
        <v>379</v>
      </c>
      <c r="DW118" s="848"/>
      <c r="DX118" s="848"/>
      <c r="DY118" s="848"/>
      <c r="DZ118" s="849"/>
    </row>
    <row r="119" spans="1:130" s="226" customFormat="1" ht="26.25" customHeight="1" x14ac:dyDescent="0.15">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118</v>
      </c>
      <c r="AB119" s="918"/>
      <c r="AC119" s="918"/>
      <c r="AD119" s="918"/>
      <c r="AE119" s="919"/>
      <c r="AF119" s="920" t="s">
        <v>379</v>
      </c>
      <c r="AG119" s="918"/>
      <c r="AH119" s="918"/>
      <c r="AI119" s="918"/>
      <c r="AJ119" s="919"/>
      <c r="AK119" s="920" t="s">
        <v>118</v>
      </c>
      <c r="AL119" s="918"/>
      <c r="AM119" s="918"/>
      <c r="AN119" s="918"/>
      <c r="AO119" s="919"/>
      <c r="AP119" s="921" t="s">
        <v>379</v>
      </c>
      <c r="AQ119" s="922"/>
      <c r="AR119" s="922"/>
      <c r="AS119" s="922"/>
      <c r="AT119" s="923"/>
      <c r="AU119" s="961"/>
      <c r="AV119" s="962"/>
      <c r="AW119" s="962"/>
      <c r="AX119" s="962"/>
      <c r="AY119" s="962"/>
      <c r="AZ119" s="257" t="s">
        <v>177</v>
      </c>
      <c r="BA119" s="257"/>
      <c r="BB119" s="257"/>
      <c r="BC119" s="257"/>
      <c r="BD119" s="257"/>
      <c r="BE119" s="257"/>
      <c r="BF119" s="257"/>
      <c r="BG119" s="257"/>
      <c r="BH119" s="257"/>
      <c r="BI119" s="257"/>
      <c r="BJ119" s="257"/>
      <c r="BK119" s="257"/>
      <c r="BL119" s="257"/>
      <c r="BM119" s="257"/>
      <c r="BN119" s="257"/>
      <c r="BO119" s="900" t="s">
        <v>449</v>
      </c>
      <c r="BP119" s="901"/>
      <c r="BQ119" s="905">
        <v>8335510</v>
      </c>
      <c r="BR119" s="868"/>
      <c r="BS119" s="868"/>
      <c r="BT119" s="868"/>
      <c r="BU119" s="868"/>
      <c r="BV119" s="868">
        <v>8146151</v>
      </c>
      <c r="BW119" s="868"/>
      <c r="BX119" s="868"/>
      <c r="BY119" s="868"/>
      <c r="BZ119" s="868"/>
      <c r="CA119" s="868">
        <v>8144227</v>
      </c>
      <c r="CB119" s="868"/>
      <c r="CC119" s="868"/>
      <c r="CD119" s="868"/>
      <c r="CE119" s="868"/>
      <c r="CF119" s="766"/>
      <c r="CG119" s="767"/>
      <c r="CH119" s="767"/>
      <c r="CI119" s="767"/>
      <c r="CJ119" s="857"/>
      <c r="CK119" s="955"/>
      <c r="CL119" s="843"/>
      <c r="CM119" s="861" t="s">
        <v>450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379</v>
      </c>
      <c r="DH119" s="783"/>
      <c r="DI119" s="783"/>
      <c r="DJ119" s="783"/>
      <c r="DK119" s="784"/>
      <c r="DL119" s="785" t="s">
        <v>379</v>
      </c>
      <c r="DM119" s="783"/>
      <c r="DN119" s="783"/>
      <c r="DO119" s="783"/>
      <c r="DP119" s="784"/>
      <c r="DQ119" s="785" t="s">
        <v>118</v>
      </c>
      <c r="DR119" s="783"/>
      <c r="DS119" s="783"/>
      <c r="DT119" s="783"/>
      <c r="DU119" s="784"/>
      <c r="DV119" s="871" t="s">
        <v>118</v>
      </c>
      <c r="DW119" s="872"/>
      <c r="DX119" s="872"/>
      <c r="DY119" s="872"/>
      <c r="DZ119" s="873"/>
    </row>
    <row r="120" spans="1:130" s="226" customFormat="1" ht="26.25" customHeight="1" x14ac:dyDescent="0.15">
      <c r="A120" s="840"/>
      <c r="B120" s="841"/>
      <c r="C120" s="844" t="s">
        <v>426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v>50369</v>
      </c>
      <c r="AB120" s="800"/>
      <c r="AC120" s="800"/>
      <c r="AD120" s="800"/>
      <c r="AE120" s="801"/>
      <c r="AF120" s="802">
        <v>50369</v>
      </c>
      <c r="AG120" s="800"/>
      <c r="AH120" s="800"/>
      <c r="AI120" s="800"/>
      <c r="AJ120" s="801"/>
      <c r="AK120" s="802">
        <v>50602</v>
      </c>
      <c r="AL120" s="800"/>
      <c r="AM120" s="800"/>
      <c r="AN120" s="800"/>
      <c r="AO120" s="801"/>
      <c r="AP120" s="847">
        <v>1.9</v>
      </c>
      <c r="AQ120" s="848"/>
      <c r="AR120" s="848"/>
      <c r="AS120" s="848"/>
      <c r="AT120" s="849"/>
      <c r="AU120" s="906" t="s">
        <v>451</v>
      </c>
      <c r="AV120" s="907"/>
      <c r="AW120" s="907"/>
      <c r="AX120" s="907"/>
      <c r="AY120" s="908"/>
      <c r="AZ120" s="883" t="s">
        <v>452</v>
      </c>
      <c r="BA120" s="828"/>
      <c r="BB120" s="828"/>
      <c r="BC120" s="828"/>
      <c r="BD120" s="828"/>
      <c r="BE120" s="828"/>
      <c r="BF120" s="828"/>
      <c r="BG120" s="828"/>
      <c r="BH120" s="828"/>
      <c r="BI120" s="828"/>
      <c r="BJ120" s="828"/>
      <c r="BK120" s="828"/>
      <c r="BL120" s="828"/>
      <c r="BM120" s="828"/>
      <c r="BN120" s="828"/>
      <c r="BO120" s="828"/>
      <c r="BP120" s="829"/>
      <c r="BQ120" s="884">
        <v>1621287</v>
      </c>
      <c r="BR120" s="865"/>
      <c r="BS120" s="865"/>
      <c r="BT120" s="865"/>
      <c r="BU120" s="865"/>
      <c r="BV120" s="865">
        <v>1626809</v>
      </c>
      <c r="BW120" s="865"/>
      <c r="BX120" s="865"/>
      <c r="BY120" s="865"/>
      <c r="BZ120" s="865"/>
      <c r="CA120" s="865">
        <v>1556653</v>
      </c>
      <c r="CB120" s="865"/>
      <c r="CC120" s="865"/>
      <c r="CD120" s="865"/>
      <c r="CE120" s="865"/>
      <c r="CF120" s="889">
        <v>57</v>
      </c>
      <c r="CG120" s="890"/>
      <c r="CH120" s="890"/>
      <c r="CI120" s="890"/>
      <c r="CJ120" s="890"/>
      <c r="CK120" s="891" t="s">
        <v>453</v>
      </c>
      <c r="CL120" s="875"/>
      <c r="CM120" s="875"/>
      <c r="CN120" s="875"/>
      <c r="CO120" s="876"/>
      <c r="CP120" s="895" t="s">
        <v>395</v>
      </c>
      <c r="CQ120" s="896"/>
      <c r="CR120" s="896"/>
      <c r="CS120" s="896"/>
      <c r="CT120" s="896"/>
      <c r="CU120" s="896"/>
      <c r="CV120" s="896"/>
      <c r="CW120" s="896"/>
      <c r="CX120" s="896"/>
      <c r="CY120" s="896"/>
      <c r="CZ120" s="896"/>
      <c r="DA120" s="896"/>
      <c r="DB120" s="896"/>
      <c r="DC120" s="896"/>
      <c r="DD120" s="896"/>
      <c r="DE120" s="896"/>
      <c r="DF120" s="897"/>
      <c r="DG120" s="884">
        <v>444204</v>
      </c>
      <c r="DH120" s="865"/>
      <c r="DI120" s="865"/>
      <c r="DJ120" s="865"/>
      <c r="DK120" s="865"/>
      <c r="DL120" s="865">
        <v>455474</v>
      </c>
      <c r="DM120" s="865"/>
      <c r="DN120" s="865"/>
      <c r="DO120" s="865"/>
      <c r="DP120" s="865"/>
      <c r="DQ120" s="865">
        <v>500160</v>
      </c>
      <c r="DR120" s="865"/>
      <c r="DS120" s="865"/>
      <c r="DT120" s="865"/>
      <c r="DU120" s="865"/>
      <c r="DV120" s="866">
        <v>18.3</v>
      </c>
      <c r="DW120" s="866"/>
      <c r="DX120" s="866"/>
      <c r="DY120" s="866"/>
      <c r="DZ120" s="867"/>
    </row>
    <row r="121" spans="1:130" s="226" customFormat="1" ht="26.25" customHeight="1" x14ac:dyDescent="0.15">
      <c r="A121" s="840"/>
      <c r="B121" s="841"/>
      <c r="C121" s="886" t="s">
        <v>454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33295</v>
      </c>
      <c r="AB121" s="800"/>
      <c r="AC121" s="800"/>
      <c r="AD121" s="800"/>
      <c r="AE121" s="801"/>
      <c r="AF121" s="802">
        <v>33295</v>
      </c>
      <c r="AG121" s="800"/>
      <c r="AH121" s="800"/>
      <c r="AI121" s="800"/>
      <c r="AJ121" s="801"/>
      <c r="AK121" s="802">
        <v>33294</v>
      </c>
      <c r="AL121" s="800"/>
      <c r="AM121" s="800"/>
      <c r="AN121" s="800"/>
      <c r="AO121" s="801"/>
      <c r="AP121" s="847">
        <v>1.2</v>
      </c>
      <c r="AQ121" s="848"/>
      <c r="AR121" s="848"/>
      <c r="AS121" s="848"/>
      <c r="AT121" s="849"/>
      <c r="AU121" s="909"/>
      <c r="AV121" s="910"/>
      <c r="AW121" s="910"/>
      <c r="AX121" s="910"/>
      <c r="AY121" s="911"/>
      <c r="AZ121" s="835" t="s">
        <v>455</v>
      </c>
      <c r="BA121" s="770"/>
      <c r="BB121" s="770"/>
      <c r="BC121" s="770"/>
      <c r="BD121" s="770"/>
      <c r="BE121" s="770"/>
      <c r="BF121" s="770"/>
      <c r="BG121" s="770"/>
      <c r="BH121" s="770"/>
      <c r="BI121" s="770"/>
      <c r="BJ121" s="770"/>
      <c r="BK121" s="770"/>
      <c r="BL121" s="770"/>
      <c r="BM121" s="770"/>
      <c r="BN121" s="770"/>
      <c r="BO121" s="770"/>
      <c r="BP121" s="771"/>
      <c r="BQ121" s="836">
        <v>226968</v>
      </c>
      <c r="BR121" s="837"/>
      <c r="BS121" s="837"/>
      <c r="BT121" s="837"/>
      <c r="BU121" s="837"/>
      <c r="BV121" s="837">
        <v>212365</v>
      </c>
      <c r="BW121" s="837"/>
      <c r="BX121" s="837"/>
      <c r="BY121" s="837"/>
      <c r="BZ121" s="837"/>
      <c r="CA121" s="837">
        <v>205786</v>
      </c>
      <c r="CB121" s="837"/>
      <c r="CC121" s="837"/>
      <c r="CD121" s="837"/>
      <c r="CE121" s="837"/>
      <c r="CF121" s="898">
        <v>7.5</v>
      </c>
      <c r="CG121" s="899"/>
      <c r="CH121" s="899"/>
      <c r="CI121" s="899"/>
      <c r="CJ121" s="899"/>
      <c r="CK121" s="892"/>
      <c r="CL121" s="878"/>
      <c r="CM121" s="878"/>
      <c r="CN121" s="878"/>
      <c r="CO121" s="879"/>
      <c r="CP121" s="858" t="s">
        <v>456</v>
      </c>
      <c r="CQ121" s="859"/>
      <c r="CR121" s="859"/>
      <c r="CS121" s="859"/>
      <c r="CT121" s="859"/>
      <c r="CU121" s="859"/>
      <c r="CV121" s="859"/>
      <c r="CW121" s="859"/>
      <c r="CX121" s="859"/>
      <c r="CY121" s="859"/>
      <c r="CZ121" s="859"/>
      <c r="DA121" s="859"/>
      <c r="DB121" s="859"/>
      <c r="DC121" s="859"/>
      <c r="DD121" s="859"/>
      <c r="DE121" s="859"/>
      <c r="DF121" s="860"/>
      <c r="DG121" s="836">
        <v>38959</v>
      </c>
      <c r="DH121" s="837"/>
      <c r="DI121" s="837"/>
      <c r="DJ121" s="837"/>
      <c r="DK121" s="837"/>
      <c r="DL121" s="837">
        <v>75563</v>
      </c>
      <c r="DM121" s="837"/>
      <c r="DN121" s="837"/>
      <c r="DO121" s="837"/>
      <c r="DP121" s="837"/>
      <c r="DQ121" s="837">
        <v>192527</v>
      </c>
      <c r="DR121" s="837"/>
      <c r="DS121" s="837"/>
      <c r="DT121" s="837"/>
      <c r="DU121" s="837"/>
      <c r="DV121" s="814">
        <v>7.1</v>
      </c>
      <c r="DW121" s="814"/>
      <c r="DX121" s="814"/>
      <c r="DY121" s="814"/>
      <c r="DZ121" s="815"/>
    </row>
    <row r="122" spans="1:130" s="226" customFormat="1" ht="26.25" customHeight="1" x14ac:dyDescent="0.15">
      <c r="A122" s="840"/>
      <c r="B122" s="841"/>
      <c r="C122" s="844" t="s">
        <v>436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118</v>
      </c>
      <c r="AB122" s="800"/>
      <c r="AC122" s="800"/>
      <c r="AD122" s="800"/>
      <c r="AE122" s="801"/>
      <c r="AF122" s="802" t="s">
        <v>118</v>
      </c>
      <c r="AG122" s="800"/>
      <c r="AH122" s="800"/>
      <c r="AI122" s="800"/>
      <c r="AJ122" s="801"/>
      <c r="AK122" s="802" t="s">
        <v>379</v>
      </c>
      <c r="AL122" s="800"/>
      <c r="AM122" s="800"/>
      <c r="AN122" s="800"/>
      <c r="AO122" s="801"/>
      <c r="AP122" s="847" t="s">
        <v>118</v>
      </c>
      <c r="AQ122" s="848"/>
      <c r="AR122" s="848"/>
      <c r="AS122" s="848"/>
      <c r="AT122" s="849"/>
      <c r="AU122" s="909"/>
      <c r="AV122" s="910"/>
      <c r="AW122" s="910"/>
      <c r="AX122" s="910"/>
      <c r="AY122" s="911"/>
      <c r="AZ122" s="902" t="s">
        <v>457</v>
      </c>
      <c r="BA122" s="903"/>
      <c r="BB122" s="903"/>
      <c r="BC122" s="903"/>
      <c r="BD122" s="903"/>
      <c r="BE122" s="903"/>
      <c r="BF122" s="903"/>
      <c r="BG122" s="903"/>
      <c r="BH122" s="903"/>
      <c r="BI122" s="903"/>
      <c r="BJ122" s="903"/>
      <c r="BK122" s="903"/>
      <c r="BL122" s="903"/>
      <c r="BM122" s="903"/>
      <c r="BN122" s="903"/>
      <c r="BO122" s="903"/>
      <c r="BP122" s="904"/>
      <c r="BQ122" s="905">
        <v>4577941</v>
      </c>
      <c r="BR122" s="868"/>
      <c r="BS122" s="868"/>
      <c r="BT122" s="868"/>
      <c r="BU122" s="868"/>
      <c r="BV122" s="868">
        <v>4443203</v>
      </c>
      <c r="BW122" s="868"/>
      <c r="BX122" s="868"/>
      <c r="BY122" s="868"/>
      <c r="BZ122" s="868"/>
      <c r="CA122" s="868">
        <v>4333339</v>
      </c>
      <c r="CB122" s="868"/>
      <c r="CC122" s="868"/>
      <c r="CD122" s="868"/>
      <c r="CE122" s="868"/>
      <c r="CF122" s="869">
        <v>158.69999999999999</v>
      </c>
      <c r="CG122" s="870"/>
      <c r="CH122" s="870"/>
      <c r="CI122" s="870"/>
      <c r="CJ122" s="870"/>
      <c r="CK122" s="892"/>
      <c r="CL122" s="878"/>
      <c r="CM122" s="878"/>
      <c r="CN122" s="878"/>
      <c r="CO122" s="879"/>
      <c r="CP122" s="858" t="s">
        <v>458</v>
      </c>
      <c r="CQ122" s="859"/>
      <c r="CR122" s="859"/>
      <c r="CS122" s="859"/>
      <c r="CT122" s="859"/>
      <c r="CU122" s="859"/>
      <c r="CV122" s="859"/>
      <c r="CW122" s="859"/>
      <c r="CX122" s="859"/>
      <c r="CY122" s="859"/>
      <c r="CZ122" s="859"/>
      <c r="DA122" s="859"/>
      <c r="DB122" s="859"/>
      <c r="DC122" s="859"/>
      <c r="DD122" s="859"/>
      <c r="DE122" s="859"/>
      <c r="DF122" s="860"/>
      <c r="DG122" s="836">
        <v>25620</v>
      </c>
      <c r="DH122" s="837"/>
      <c r="DI122" s="837"/>
      <c r="DJ122" s="837"/>
      <c r="DK122" s="837"/>
      <c r="DL122" s="837">
        <v>25561</v>
      </c>
      <c r="DM122" s="837"/>
      <c r="DN122" s="837"/>
      <c r="DO122" s="837"/>
      <c r="DP122" s="837"/>
      <c r="DQ122" s="837">
        <v>26821</v>
      </c>
      <c r="DR122" s="837"/>
      <c r="DS122" s="837"/>
      <c r="DT122" s="837"/>
      <c r="DU122" s="837"/>
      <c r="DV122" s="814">
        <v>1</v>
      </c>
      <c r="DW122" s="814"/>
      <c r="DX122" s="814"/>
      <c r="DY122" s="814"/>
      <c r="DZ122" s="815"/>
    </row>
    <row r="123" spans="1:130" s="226" customFormat="1" ht="26.25" customHeight="1" x14ac:dyDescent="0.15">
      <c r="A123" s="840"/>
      <c r="B123" s="841"/>
      <c r="C123" s="844" t="s">
        <v>443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118</v>
      </c>
      <c r="AB123" s="800"/>
      <c r="AC123" s="800"/>
      <c r="AD123" s="800"/>
      <c r="AE123" s="801"/>
      <c r="AF123" s="802" t="s">
        <v>118</v>
      </c>
      <c r="AG123" s="800"/>
      <c r="AH123" s="800"/>
      <c r="AI123" s="800"/>
      <c r="AJ123" s="801"/>
      <c r="AK123" s="802" t="s">
        <v>118</v>
      </c>
      <c r="AL123" s="800"/>
      <c r="AM123" s="800"/>
      <c r="AN123" s="800"/>
      <c r="AO123" s="801"/>
      <c r="AP123" s="847" t="s">
        <v>379</v>
      </c>
      <c r="AQ123" s="848"/>
      <c r="AR123" s="848"/>
      <c r="AS123" s="848"/>
      <c r="AT123" s="849"/>
      <c r="AU123" s="912"/>
      <c r="AV123" s="913"/>
      <c r="AW123" s="913"/>
      <c r="AX123" s="913"/>
      <c r="AY123" s="913"/>
      <c r="AZ123" s="257" t="s">
        <v>177</v>
      </c>
      <c r="BA123" s="257"/>
      <c r="BB123" s="257"/>
      <c r="BC123" s="257"/>
      <c r="BD123" s="257"/>
      <c r="BE123" s="257"/>
      <c r="BF123" s="257"/>
      <c r="BG123" s="257"/>
      <c r="BH123" s="257"/>
      <c r="BI123" s="257"/>
      <c r="BJ123" s="257"/>
      <c r="BK123" s="257"/>
      <c r="BL123" s="257"/>
      <c r="BM123" s="257"/>
      <c r="BN123" s="257"/>
      <c r="BO123" s="900" t="s">
        <v>459</v>
      </c>
      <c r="BP123" s="901"/>
      <c r="BQ123" s="855">
        <v>6426196</v>
      </c>
      <c r="BR123" s="856"/>
      <c r="BS123" s="856"/>
      <c r="BT123" s="856"/>
      <c r="BU123" s="856"/>
      <c r="BV123" s="856">
        <v>6282377</v>
      </c>
      <c r="BW123" s="856"/>
      <c r="BX123" s="856"/>
      <c r="BY123" s="856"/>
      <c r="BZ123" s="856"/>
      <c r="CA123" s="856">
        <v>6095778</v>
      </c>
      <c r="CB123" s="856"/>
      <c r="CC123" s="856"/>
      <c r="CD123" s="856"/>
      <c r="CE123" s="856"/>
      <c r="CF123" s="766"/>
      <c r="CG123" s="767"/>
      <c r="CH123" s="767"/>
      <c r="CI123" s="767"/>
      <c r="CJ123" s="857"/>
      <c r="CK123" s="892"/>
      <c r="CL123" s="878"/>
      <c r="CM123" s="878"/>
      <c r="CN123" s="878"/>
      <c r="CO123" s="879"/>
      <c r="CP123" s="858" t="s">
        <v>391</v>
      </c>
      <c r="CQ123" s="859"/>
      <c r="CR123" s="859"/>
      <c r="CS123" s="859"/>
      <c r="CT123" s="859"/>
      <c r="CU123" s="859"/>
      <c r="CV123" s="859"/>
      <c r="CW123" s="859"/>
      <c r="CX123" s="859"/>
      <c r="CY123" s="859"/>
      <c r="CZ123" s="859"/>
      <c r="DA123" s="859"/>
      <c r="DB123" s="859"/>
      <c r="DC123" s="859"/>
      <c r="DD123" s="859"/>
      <c r="DE123" s="859"/>
      <c r="DF123" s="860"/>
      <c r="DG123" s="799" t="s">
        <v>118</v>
      </c>
      <c r="DH123" s="800"/>
      <c r="DI123" s="800"/>
      <c r="DJ123" s="800"/>
      <c r="DK123" s="801"/>
      <c r="DL123" s="802" t="s">
        <v>118</v>
      </c>
      <c r="DM123" s="800"/>
      <c r="DN123" s="800"/>
      <c r="DO123" s="800"/>
      <c r="DP123" s="801"/>
      <c r="DQ123" s="802" t="s">
        <v>379</v>
      </c>
      <c r="DR123" s="800"/>
      <c r="DS123" s="800"/>
      <c r="DT123" s="800"/>
      <c r="DU123" s="801"/>
      <c r="DV123" s="847" t="s">
        <v>118</v>
      </c>
      <c r="DW123" s="848"/>
      <c r="DX123" s="848"/>
      <c r="DY123" s="848"/>
      <c r="DZ123" s="849"/>
    </row>
    <row r="124" spans="1:130" s="226" customFormat="1" ht="26.25" customHeight="1" thickBot="1" x14ac:dyDescent="0.2">
      <c r="A124" s="840"/>
      <c r="B124" s="841"/>
      <c r="C124" s="844" t="s">
        <v>446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118</v>
      </c>
      <c r="AB124" s="800"/>
      <c r="AC124" s="800"/>
      <c r="AD124" s="800"/>
      <c r="AE124" s="801"/>
      <c r="AF124" s="802" t="s">
        <v>118</v>
      </c>
      <c r="AG124" s="800"/>
      <c r="AH124" s="800"/>
      <c r="AI124" s="800"/>
      <c r="AJ124" s="801"/>
      <c r="AK124" s="802" t="s">
        <v>379</v>
      </c>
      <c r="AL124" s="800"/>
      <c r="AM124" s="800"/>
      <c r="AN124" s="800"/>
      <c r="AO124" s="801"/>
      <c r="AP124" s="847" t="s">
        <v>118</v>
      </c>
      <c r="AQ124" s="848"/>
      <c r="AR124" s="848"/>
      <c r="AS124" s="848"/>
      <c r="AT124" s="849"/>
      <c r="AU124" s="850" t="s">
        <v>460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67.599999999999994</v>
      </c>
      <c r="BR124" s="854"/>
      <c r="BS124" s="854"/>
      <c r="BT124" s="854"/>
      <c r="BU124" s="854"/>
      <c r="BV124" s="854">
        <v>67.5</v>
      </c>
      <c r="BW124" s="854"/>
      <c r="BX124" s="854"/>
      <c r="BY124" s="854"/>
      <c r="BZ124" s="854"/>
      <c r="CA124" s="854">
        <v>75</v>
      </c>
      <c r="CB124" s="854"/>
      <c r="CC124" s="854"/>
      <c r="CD124" s="854"/>
      <c r="CE124" s="854"/>
      <c r="CF124" s="744"/>
      <c r="CG124" s="745"/>
      <c r="CH124" s="745"/>
      <c r="CI124" s="745"/>
      <c r="CJ124" s="885"/>
      <c r="CK124" s="893"/>
      <c r="CL124" s="893"/>
      <c r="CM124" s="893"/>
      <c r="CN124" s="893"/>
      <c r="CO124" s="894"/>
      <c r="CP124" s="858" t="s">
        <v>461</v>
      </c>
      <c r="CQ124" s="859"/>
      <c r="CR124" s="859"/>
      <c r="CS124" s="859"/>
      <c r="CT124" s="859"/>
      <c r="CU124" s="859"/>
      <c r="CV124" s="859"/>
      <c r="CW124" s="859"/>
      <c r="CX124" s="859"/>
      <c r="CY124" s="859"/>
      <c r="CZ124" s="859"/>
      <c r="DA124" s="859"/>
      <c r="DB124" s="859"/>
      <c r="DC124" s="859"/>
      <c r="DD124" s="859"/>
      <c r="DE124" s="859"/>
      <c r="DF124" s="860"/>
      <c r="DG124" s="782" t="s">
        <v>118</v>
      </c>
      <c r="DH124" s="783"/>
      <c r="DI124" s="783"/>
      <c r="DJ124" s="783"/>
      <c r="DK124" s="784"/>
      <c r="DL124" s="785" t="s">
        <v>118</v>
      </c>
      <c r="DM124" s="783"/>
      <c r="DN124" s="783"/>
      <c r="DO124" s="783"/>
      <c r="DP124" s="784"/>
      <c r="DQ124" s="785" t="s">
        <v>118</v>
      </c>
      <c r="DR124" s="783"/>
      <c r="DS124" s="783"/>
      <c r="DT124" s="783"/>
      <c r="DU124" s="784"/>
      <c r="DV124" s="871" t="s">
        <v>118</v>
      </c>
      <c r="DW124" s="872"/>
      <c r="DX124" s="872"/>
      <c r="DY124" s="872"/>
      <c r="DZ124" s="873"/>
    </row>
    <row r="125" spans="1:130" s="226" customFormat="1" ht="26.25" customHeight="1" x14ac:dyDescent="0.15">
      <c r="A125" s="840"/>
      <c r="B125" s="841"/>
      <c r="C125" s="844" t="s">
        <v>448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379</v>
      </c>
      <c r="AB125" s="800"/>
      <c r="AC125" s="800"/>
      <c r="AD125" s="800"/>
      <c r="AE125" s="801"/>
      <c r="AF125" s="802" t="s">
        <v>379</v>
      </c>
      <c r="AG125" s="800"/>
      <c r="AH125" s="800"/>
      <c r="AI125" s="800"/>
      <c r="AJ125" s="801"/>
      <c r="AK125" s="802" t="s">
        <v>118</v>
      </c>
      <c r="AL125" s="800"/>
      <c r="AM125" s="800"/>
      <c r="AN125" s="800"/>
      <c r="AO125" s="801"/>
      <c r="AP125" s="847" t="s">
        <v>118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462</v>
      </c>
      <c r="CL125" s="875"/>
      <c r="CM125" s="875"/>
      <c r="CN125" s="875"/>
      <c r="CO125" s="876"/>
      <c r="CP125" s="883" t="s">
        <v>463</v>
      </c>
      <c r="CQ125" s="828"/>
      <c r="CR125" s="828"/>
      <c r="CS125" s="828"/>
      <c r="CT125" s="828"/>
      <c r="CU125" s="828"/>
      <c r="CV125" s="828"/>
      <c r="CW125" s="828"/>
      <c r="CX125" s="828"/>
      <c r="CY125" s="828"/>
      <c r="CZ125" s="828"/>
      <c r="DA125" s="828"/>
      <c r="DB125" s="828"/>
      <c r="DC125" s="828"/>
      <c r="DD125" s="828"/>
      <c r="DE125" s="828"/>
      <c r="DF125" s="829"/>
      <c r="DG125" s="884" t="s">
        <v>118</v>
      </c>
      <c r="DH125" s="865"/>
      <c r="DI125" s="865"/>
      <c r="DJ125" s="865"/>
      <c r="DK125" s="865"/>
      <c r="DL125" s="865" t="s">
        <v>118</v>
      </c>
      <c r="DM125" s="865"/>
      <c r="DN125" s="865"/>
      <c r="DO125" s="865"/>
      <c r="DP125" s="865"/>
      <c r="DQ125" s="865" t="s">
        <v>118</v>
      </c>
      <c r="DR125" s="865"/>
      <c r="DS125" s="865"/>
      <c r="DT125" s="865"/>
      <c r="DU125" s="865"/>
      <c r="DV125" s="866" t="s">
        <v>118</v>
      </c>
      <c r="DW125" s="866"/>
      <c r="DX125" s="866"/>
      <c r="DY125" s="866"/>
      <c r="DZ125" s="867"/>
    </row>
    <row r="126" spans="1:130" s="226" customFormat="1" ht="26.25" customHeight="1" thickBot="1" x14ac:dyDescent="0.2">
      <c r="A126" s="840"/>
      <c r="B126" s="841"/>
      <c r="C126" s="844" t="s">
        <v>450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379</v>
      </c>
      <c r="AB126" s="800"/>
      <c r="AC126" s="800"/>
      <c r="AD126" s="800"/>
      <c r="AE126" s="801"/>
      <c r="AF126" s="802" t="s">
        <v>118</v>
      </c>
      <c r="AG126" s="800"/>
      <c r="AH126" s="800"/>
      <c r="AI126" s="800"/>
      <c r="AJ126" s="801"/>
      <c r="AK126" s="802" t="s">
        <v>118</v>
      </c>
      <c r="AL126" s="800"/>
      <c r="AM126" s="800"/>
      <c r="AN126" s="800"/>
      <c r="AO126" s="801"/>
      <c r="AP126" s="847" t="s">
        <v>118</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464</v>
      </c>
      <c r="CQ126" s="770"/>
      <c r="CR126" s="770"/>
      <c r="CS126" s="770"/>
      <c r="CT126" s="770"/>
      <c r="CU126" s="770"/>
      <c r="CV126" s="770"/>
      <c r="CW126" s="770"/>
      <c r="CX126" s="770"/>
      <c r="CY126" s="770"/>
      <c r="CZ126" s="770"/>
      <c r="DA126" s="770"/>
      <c r="DB126" s="770"/>
      <c r="DC126" s="770"/>
      <c r="DD126" s="770"/>
      <c r="DE126" s="770"/>
      <c r="DF126" s="771"/>
      <c r="DG126" s="836" t="s">
        <v>118</v>
      </c>
      <c r="DH126" s="837"/>
      <c r="DI126" s="837"/>
      <c r="DJ126" s="837"/>
      <c r="DK126" s="837"/>
      <c r="DL126" s="837" t="s">
        <v>379</v>
      </c>
      <c r="DM126" s="837"/>
      <c r="DN126" s="837"/>
      <c r="DO126" s="837"/>
      <c r="DP126" s="837"/>
      <c r="DQ126" s="837" t="s">
        <v>118</v>
      </c>
      <c r="DR126" s="837"/>
      <c r="DS126" s="837"/>
      <c r="DT126" s="837"/>
      <c r="DU126" s="837"/>
      <c r="DV126" s="814" t="s">
        <v>118</v>
      </c>
      <c r="DW126" s="814"/>
      <c r="DX126" s="814"/>
      <c r="DY126" s="814"/>
      <c r="DZ126" s="815"/>
    </row>
    <row r="127" spans="1:130" s="226" customFormat="1" ht="26.25" customHeight="1" x14ac:dyDescent="0.15">
      <c r="A127" s="842"/>
      <c r="B127" s="843"/>
      <c r="C127" s="861" t="s">
        <v>465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379</v>
      </c>
      <c r="AB127" s="800"/>
      <c r="AC127" s="800"/>
      <c r="AD127" s="800"/>
      <c r="AE127" s="801"/>
      <c r="AF127" s="802" t="s">
        <v>379</v>
      </c>
      <c r="AG127" s="800"/>
      <c r="AH127" s="800"/>
      <c r="AI127" s="800"/>
      <c r="AJ127" s="801"/>
      <c r="AK127" s="802" t="s">
        <v>118</v>
      </c>
      <c r="AL127" s="800"/>
      <c r="AM127" s="800"/>
      <c r="AN127" s="800"/>
      <c r="AO127" s="801"/>
      <c r="AP127" s="847" t="s">
        <v>118</v>
      </c>
      <c r="AQ127" s="848"/>
      <c r="AR127" s="848"/>
      <c r="AS127" s="848"/>
      <c r="AT127" s="849"/>
      <c r="AU127" s="262"/>
      <c r="AV127" s="262"/>
      <c r="AW127" s="262"/>
      <c r="AX127" s="864" t="s">
        <v>466</v>
      </c>
      <c r="AY127" s="832"/>
      <c r="AZ127" s="832"/>
      <c r="BA127" s="832"/>
      <c r="BB127" s="832"/>
      <c r="BC127" s="832"/>
      <c r="BD127" s="832"/>
      <c r="BE127" s="833"/>
      <c r="BF127" s="831" t="s">
        <v>467</v>
      </c>
      <c r="BG127" s="832"/>
      <c r="BH127" s="832"/>
      <c r="BI127" s="832"/>
      <c r="BJ127" s="832"/>
      <c r="BK127" s="832"/>
      <c r="BL127" s="833"/>
      <c r="BM127" s="831" t="s">
        <v>468</v>
      </c>
      <c r="BN127" s="832"/>
      <c r="BO127" s="832"/>
      <c r="BP127" s="832"/>
      <c r="BQ127" s="832"/>
      <c r="BR127" s="832"/>
      <c r="BS127" s="833"/>
      <c r="BT127" s="831" t="s">
        <v>469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470</v>
      </c>
      <c r="CQ127" s="770"/>
      <c r="CR127" s="770"/>
      <c r="CS127" s="770"/>
      <c r="CT127" s="770"/>
      <c r="CU127" s="770"/>
      <c r="CV127" s="770"/>
      <c r="CW127" s="770"/>
      <c r="CX127" s="770"/>
      <c r="CY127" s="770"/>
      <c r="CZ127" s="770"/>
      <c r="DA127" s="770"/>
      <c r="DB127" s="770"/>
      <c r="DC127" s="770"/>
      <c r="DD127" s="770"/>
      <c r="DE127" s="770"/>
      <c r="DF127" s="771"/>
      <c r="DG127" s="836" t="s">
        <v>118</v>
      </c>
      <c r="DH127" s="837"/>
      <c r="DI127" s="837"/>
      <c r="DJ127" s="837"/>
      <c r="DK127" s="837"/>
      <c r="DL127" s="837" t="s">
        <v>118</v>
      </c>
      <c r="DM127" s="837"/>
      <c r="DN127" s="837"/>
      <c r="DO127" s="837"/>
      <c r="DP127" s="837"/>
      <c r="DQ127" s="837" t="s">
        <v>379</v>
      </c>
      <c r="DR127" s="837"/>
      <c r="DS127" s="837"/>
      <c r="DT127" s="837"/>
      <c r="DU127" s="837"/>
      <c r="DV127" s="814" t="s">
        <v>118</v>
      </c>
      <c r="DW127" s="814"/>
      <c r="DX127" s="814"/>
      <c r="DY127" s="814"/>
      <c r="DZ127" s="815"/>
    </row>
    <row r="128" spans="1:130" s="226" customFormat="1" ht="26.25" customHeight="1" thickBot="1" x14ac:dyDescent="0.2">
      <c r="A128" s="816" t="s">
        <v>471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472</v>
      </c>
      <c r="X128" s="818"/>
      <c r="Y128" s="818"/>
      <c r="Z128" s="819"/>
      <c r="AA128" s="820">
        <v>22398</v>
      </c>
      <c r="AB128" s="821"/>
      <c r="AC128" s="821"/>
      <c r="AD128" s="821"/>
      <c r="AE128" s="822"/>
      <c r="AF128" s="823">
        <v>20596</v>
      </c>
      <c r="AG128" s="821"/>
      <c r="AH128" s="821"/>
      <c r="AI128" s="821"/>
      <c r="AJ128" s="822"/>
      <c r="AK128" s="823">
        <v>39560</v>
      </c>
      <c r="AL128" s="821"/>
      <c r="AM128" s="821"/>
      <c r="AN128" s="821"/>
      <c r="AO128" s="822"/>
      <c r="AP128" s="824"/>
      <c r="AQ128" s="825"/>
      <c r="AR128" s="825"/>
      <c r="AS128" s="825"/>
      <c r="AT128" s="826"/>
      <c r="AU128" s="262"/>
      <c r="AV128" s="262"/>
      <c r="AW128" s="262"/>
      <c r="AX128" s="827" t="s">
        <v>473</v>
      </c>
      <c r="AY128" s="828"/>
      <c r="AZ128" s="828"/>
      <c r="BA128" s="828"/>
      <c r="BB128" s="828"/>
      <c r="BC128" s="828"/>
      <c r="BD128" s="828"/>
      <c r="BE128" s="829"/>
      <c r="BF128" s="806" t="s">
        <v>118</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474</v>
      </c>
      <c r="CQ128" s="748"/>
      <c r="CR128" s="748"/>
      <c r="CS128" s="748"/>
      <c r="CT128" s="748"/>
      <c r="CU128" s="748"/>
      <c r="CV128" s="748"/>
      <c r="CW128" s="748"/>
      <c r="CX128" s="748"/>
      <c r="CY128" s="748"/>
      <c r="CZ128" s="748"/>
      <c r="DA128" s="748"/>
      <c r="DB128" s="748"/>
      <c r="DC128" s="748"/>
      <c r="DD128" s="748"/>
      <c r="DE128" s="748"/>
      <c r="DF128" s="749"/>
      <c r="DG128" s="810">
        <v>16866</v>
      </c>
      <c r="DH128" s="811"/>
      <c r="DI128" s="811"/>
      <c r="DJ128" s="811"/>
      <c r="DK128" s="811"/>
      <c r="DL128" s="811">
        <v>16216</v>
      </c>
      <c r="DM128" s="811"/>
      <c r="DN128" s="811"/>
      <c r="DO128" s="811"/>
      <c r="DP128" s="811"/>
      <c r="DQ128" s="811">
        <v>15566</v>
      </c>
      <c r="DR128" s="811"/>
      <c r="DS128" s="811"/>
      <c r="DT128" s="811"/>
      <c r="DU128" s="811"/>
      <c r="DV128" s="812">
        <v>0.6</v>
      </c>
      <c r="DW128" s="812"/>
      <c r="DX128" s="812"/>
      <c r="DY128" s="812"/>
      <c r="DZ128" s="813"/>
    </row>
    <row r="129" spans="1:131" s="226" customFormat="1" ht="26.25" customHeight="1" x14ac:dyDescent="0.15">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475</v>
      </c>
      <c r="X129" s="797"/>
      <c r="Y129" s="797"/>
      <c r="Z129" s="798"/>
      <c r="AA129" s="799">
        <v>3331731</v>
      </c>
      <c r="AB129" s="800"/>
      <c r="AC129" s="800"/>
      <c r="AD129" s="800"/>
      <c r="AE129" s="801"/>
      <c r="AF129" s="802">
        <v>3223101</v>
      </c>
      <c r="AG129" s="800"/>
      <c r="AH129" s="800"/>
      <c r="AI129" s="800"/>
      <c r="AJ129" s="801"/>
      <c r="AK129" s="802">
        <v>3169565</v>
      </c>
      <c r="AL129" s="800"/>
      <c r="AM129" s="800"/>
      <c r="AN129" s="800"/>
      <c r="AO129" s="801"/>
      <c r="AP129" s="803"/>
      <c r="AQ129" s="804"/>
      <c r="AR129" s="804"/>
      <c r="AS129" s="804"/>
      <c r="AT129" s="805"/>
      <c r="AU129" s="264"/>
      <c r="AV129" s="264"/>
      <c r="AW129" s="264"/>
      <c r="AX129" s="769" t="s">
        <v>476</v>
      </c>
      <c r="AY129" s="770"/>
      <c r="AZ129" s="770"/>
      <c r="BA129" s="770"/>
      <c r="BB129" s="770"/>
      <c r="BC129" s="770"/>
      <c r="BD129" s="770"/>
      <c r="BE129" s="771"/>
      <c r="BF129" s="789" t="s">
        <v>118</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478</v>
      </c>
      <c r="X130" s="797"/>
      <c r="Y130" s="797"/>
      <c r="Z130" s="798"/>
      <c r="AA130" s="799">
        <v>508735</v>
      </c>
      <c r="AB130" s="800"/>
      <c r="AC130" s="800"/>
      <c r="AD130" s="800"/>
      <c r="AE130" s="801"/>
      <c r="AF130" s="802">
        <v>462600</v>
      </c>
      <c r="AG130" s="800"/>
      <c r="AH130" s="800"/>
      <c r="AI130" s="800"/>
      <c r="AJ130" s="801"/>
      <c r="AK130" s="802">
        <v>439263</v>
      </c>
      <c r="AL130" s="800"/>
      <c r="AM130" s="800"/>
      <c r="AN130" s="800"/>
      <c r="AO130" s="801"/>
      <c r="AP130" s="803"/>
      <c r="AQ130" s="804"/>
      <c r="AR130" s="804"/>
      <c r="AS130" s="804"/>
      <c r="AT130" s="805"/>
      <c r="AU130" s="264"/>
      <c r="AV130" s="264"/>
      <c r="AW130" s="264"/>
      <c r="AX130" s="769" t="s">
        <v>479</v>
      </c>
      <c r="AY130" s="770"/>
      <c r="AZ130" s="770"/>
      <c r="BA130" s="770"/>
      <c r="BB130" s="770"/>
      <c r="BC130" s="770"/>
      <c r="BD130" s="770"/>
      <c r="BE130" s="771"/>
      <c r="BF130" s="772">
        <v>13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480</v>
      </c>
      <c r="X131" s="780"/>
      <c r="Y131" s="780"/>
      <c r="Z131" s="781"/>
      <c r="AA131" s="782">
        <v>2822996</v>
      </c>
      <c r="AB131" s="783"/>
      <c r="AC131" s="783"/>
      <c r="AD131" s="783"/>
      <c r="AE131" s="784"/>
      <c r="AF131" s="785">
        <v>2760501</v>
      </c>
      <c r="AG131" s="783"/>
      <c r="AH131" s="783"/>
      <c r="AI131" s="783"/>
      <c r="AJ131" s="784"/>
      <c r="AK131" s="785">
        <v>2730302</v>
      </c>
      <c r="AL131" s="783"/>
      <c r="AM131" s="783"/>
      <c r="AN131" s="783"/>
      <c r="AO131" s="784"/>
      <c r="AP131" s="786"/>
      <c r="AQ131" s="787"/>
      <c r="AR131" s="787"/>
      <c r="AS131" s="787"/>
      <c r="AT131" s="788"/>
      <c r="AU131" s="264"/>
      <c r="AV131" s="264"/>
      <c r="AW131" s="264"/>
      <c r="AX131" s="747" t="s">
        <v>481</v>
      </c>
      <c r="AY131" s="748"/>
      <c r="AZ131" s="748"/>
      <c r="BA131" s="748"/>
      <c r="BB131" s="748"/>
      <c r="BC131" s="748"/>
      <c r="BD131" s="748"/>
      <c r="BE131" s="749"/>
      <c r="BF131" s="750">
        <v>75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483</v>
      </c>
      <c r="W132" s="760"/>
      <c r="X132" s="760"/>
      <c r="Y132" s="760"/>
      <c r="Z132" s="761"/>
      <c r="AA132" s="762">
        <v>14.14238632</v>
      </c>
      <c r="AB132" s="763"/>
      <c r="AC132" s="763"/>
      <c r="AD132" s="763"/>
      <c r="AE132" s="764"/>
      <c r="AF132" s="765">
        <v>13.91830686</v>
      </c>
      <c r="AG132" s="763"/>
      <c r="AH132" s="763"/>
      <c r="AI132" s="763"/>
      <c r="AJ132" s="764"/>
      <c r="AK132" s="765">
        <v>11.226963169999999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484</v>
      </c>
      <c r="W133" s="739"/>
      <c r="X133" s="739"/>
      <c r="Y133" s="739"/>
      <c r="Z133" s="740"/>
      <c r="AA133" s="741">
        <v>14</v>
      </c>
      <c r="AB133" s="742"/>
      <c r="AC133" s="742"/>
      <c r="AD133" s="742"/>
      <c r="AE133" s="743"/>
      <c r="AF133" s="741">
        <v>14</v>
      </c>
      <c r="AG133" s="742"/>
      <c r="AH133" s="742"/>
      <c r="AI133" s="742"/>
      <c r="AJ133" s="743"/>
      <c r="AK133" s="741">
        <v>13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HPIaM4f1p+j81dr2qk0I+GMhN0Vdv5Sls3V3Q4rVf9NF1afPOV4TaeLKxoKLxDrFt504Q9IGwu4sdO1uITj2g==" saltValue="bwqaMFe+2/s9jdMzJZcq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Q78m5dOMBSld71ep2OlsSzi9fL6vZNCiYV5U+oGq92Cl0f1xEjeP8WRfMZgcG0r6zu+VZk7OtRBktuqq5V2cw==" saltValue="vA52gpvBvYEq7ZD3Q0U+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8"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oNLOq0Qch7RarRoymbBp9d1wnE9my+b+cDiTR7NXIXNzcPscVqoC6iTGZ0vEn2EqdjN9YeNKF9V4Vjs+8ctQ==" saltValue="9Coc2kQQAHS0CBHBKL3x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493</v>
      </c>
      <c r="AL9" s="1169"/>
      <c r="AM9" s="1169"/>
      <c r="AN9" s="1170"/>
      <c r="AO9" s="292">
        <v>835816</v>
      </c>
      <c r="AP9" s="292">
        <v>108731</v>
      </c>
      <c r="AQ9" s="293">
        <v>135358</v>
      </c>
      <c r="AR9" s="294">
        <v>-19.7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494</v>
      </c>
      <c r="AL10" s="1169"/>
      <c r="AM10" s="1169"/>
      <c r="AN10" s="1170"/>
      <c r="AO10" s="295">
        <v>17557</v>
      </c>
      <c r="AP10" s="295">
        <v>2284</v>
      </c>
      <c r="AQ10" s="296">
        <v>16285</v>
      </c>
      <c r="AR10" s="297">
        <v>-86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495</v>
      </c>
      <c r="AL11" s="1169"/>
      <c r="AM11" s="1169"/>
      <c r="AN11" s="1170"/>
      <c r="AO11" s="295">
        <v>228539</v>
      </c>
      <c r="AP11" s="295">
        <v>29731</v>
      </c>
      <c r="AQ11" s="296">
        <v>23139</v>
      </c>
      <c r="AR11" s="297">
        <v>28.5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496</v>
      </c>
      <c r="AL12" s="1169"/>
      <c r="AM12" s="1169"/>
      <c r="AN12" s="1170"/>
      <c r="AO12" s="295">
        <v>4562</v>
      </c>
      <c r="AP12" s="295">
        <v>593</v>
      </c>
      <c r="AQ12" s="296">
        <v>3507</v>
      </c>
      <c r="AR12" s="297">
        <v>-83.1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497</v>
      </c>
      <c r="AL13" s="1169"/>
      <c r="AM13" s="1169"/>
      <c r="AN13" s="1170"/>
      <c r="AO13" s="295" t="s">
        <v>498</v>
      </c>
      <c r="AP13" s="295" t="s">
        <v>498</v>
      </c>
      <c r="AQ13" s="296">
        <v>1</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499</v>
      </c>
      <c r="AL14" s="1169"/>
      <c r="AM14" s="1169"/>
      <c r="AN14" s="1170"/>
      <c r="AO14" s="295">
        <v>45227</v>
      </c>
      <c r="AP14" s="295">
        <v>5884</v>
      </c>
      <c r="AQ14" s="296">
        <v>6299</v>
      </c>
      <c r="AR14" s="297">
        <v>-6.6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500</v>
      </c>
      <c r="AL15" s="1169"/>
      <c r="AM15" s="1169"/>
      <c r="AN15" s="1170"/>
      <c r="AO15" s="295">
        <v>19838</v>
      </c>
      <c r="AP15" s="295">
        <v>2581</v>
      </c>
      <c r="AQ15" s="296">
        <v>3566</v>
      </c>
      <c r="AR15" s="297">
        <v>-27.6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501</v>
      </c>
      <c r="AL16" s="1172"/>
      <c r="AM16" s="1172"/>
      <c r="AN16" s="1173"/>
      <c r="AO16" s="295">
        <v>-72576</v>
      </c>
      <c r="AP16" s="295">
        <v>-9441</v>
      </c>
      <c r="AQ16" s="296">
        <v>-14081</v>
      </c>
      <c r="AR16" s="297">
        <v>-33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177</v>
      </c>
      <c r="AL17" s="1172"/>
      <c r="AM17" s="1172"/>
      <c r="AN17" s="1173"/>
      <c r="AO17" s="295">
        <v>1078963</v>
      </c>
      <c r="AP17" s="295">
        <v>140362</v>
      </c>
      <c r="AQ17" s="296">
        <v>174073</v>
      </c>
      <c r="AR17" s="297">
        <v>-19.399999999999999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506</v>
      </c>
      <c r="AL21" s="1166"/>
      <c r="AM21" s="1166"/>
      <c r="AN21" s="1167"/>
      <c r="AO21" s="307">
        <v>12.1</v>
      </c>
      <c r="AP21" s="308">
        <v>15.56</v>
      </c>
      <c r="AQ21" s="309">
        <v>-3.46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507</v>
      </c>
      <c r="AL22" s="1166"/>
      <c r="AM22" s="1166"/>
      <c r="AN22" s="1167"/>
      <c r="AO22" s="312">
        <v>97.2</v>
      </c>
      <c r="AP22" s="313">
        <v>96</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512</v>
      </c>
      <c r="AL32" s="1157"/>
      <c r="AM32" s="1157"/>
      <c r="AN32" s="1158"/>
      <c r="AO32" s="322">
        <v>582285</v>
      </c>
      <c r="AP32" s="322">
        <v>75749</v>
      </c>
      <c r="AQ32" s="323">
        <v>106722</v>
      </c>
      <c r="AR32" s="324">
        <v>-29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513</v>
      </c>
      <c r="AL33" s="1157"/>
      <c r="AM33" s="1157"/>
      <c r="AN33" s="1158"/>
      <c r="AO33" s="322" t="s">
        <v>498</v>
      </c>
      <c r="AP33" s="322" t="s">
        <v>498</v>
      </c>
      <c r="AQ33" s="323">
        <v>147</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514</v>
      </c>
      <c r="AL34" s="1157"/>
      <c r="AM34" s="1157"/>
      <c r="AN34" s="1158"/>
      <c r="AO34" s="322" t="s">
        <v>498</v>
      </c>
      <c r="AP34" s="322" t="s">
        <v>498</v>
      </c>
      <c r="AQ34" s="323">
        <v>287</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515</v>
      </c>
      <c r="AL35" s="1157"/>
      <c r="AM35" s="1157"/>
      <c r="AN35" s="1158"/>
      <c r="AO35" s="322">
        <v>76040</v>
      </c>
      <c r="AP35" s="322">
        <v>9892</v>
      </c>
      <c r="AQ35" s="323">
        <v>22428</v>
      </c>
      <c r="AR35" s="324">
        <v>-55.9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516</v>
      </c>
      <c r="AL36" s="1157"/>
      <c r="AM36" s="1157"/>
      <c r="AN36" s="1158"/>
      <c r="AO36" s="322">
        <v>43069</v>
      </c>
      <c r="AP36" s="322">
        <v>5603</v>
      </c>
      <c r="AQ36" s="323">
        <v>4327</v>
      </c>
      <c r="AR36" s="324">
        <v>29.5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517</v>
      </c>
      <c r="AL37" s="1157"/>
      <c r="AM37" s="1157"/>
      <c r="AN37" s="1158"/>
      <c r="AO37" s="322">
        <v>83896</v>
      </c>
      <c r="AP37" s="322">
        <v>10914</v>
      </c>
      <c r="AQ37" s="323">
        <v>1437</v>
      </c>
      <c r="AR37" s="324">
        <v>659.5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518</v>
      </c>
      <c r="AL38" s="1160"/>
      <c r="AM38" s="1160"/>
      <c r="AN38" s="1161"/>
      <c r="AO38" s="325">
        <v>63</v>
      </c>
      <c r="AP38" s="325">
        <v>8</v>
      </c>
      <c r="AQ38" s="326">
        <v>25</v>
      </c>
      <c r="AR38" s="314">
        <v>-68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519</v>
      </c>
      <c r="AL39" s="1160"/>
      <c r="AM39" s="1160"/>
      <c r="AN39" s="1161"/>
      <c r="AO39" s="322">
        <v>-39560</v>
      </c>
      <c r="AP39" s="322">
        <v>-5146</v>
      </c>
      <c r="AQ39" s="323">
        <v>-4811</v>
      </c>
      <c r="AR39" s="324">
        <v>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520</v>
      </c>
      <c r="AL40" s="1157"/>
      <c r="AM40" s="1157"/>
      <c r="AN40" s="1158"/>
      <c r="AO40" s="322">
        <v>-439263</v>
      </c>
      <c r="AP40" s="322">
        <v>-57144</v>
      </c>
      <c r="AQ40" s="323">
        <v>-91754</v>
      </c>
      <c r="AR40" s="324">
        <v>-37.700000000000003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306530</v>
      </c>
      <c r="AP41" s="322">
        <v>39876</v>
      </c>
      <c r="AQ41" s="323">
        <v>38807</v>
      </c>
      <c r="AR41" s="324">
        <v>2.8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488</v>
      </c>
      <c r="AN49" s="1151" t="s">
        <v>524</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504984</v>
      </c>
      <c r="AN51" s="344">
        <v>60988</v>
      </c>
      <c r="AO51" s="345">
        <v>-0.2</v>
      </c>
      <c r="AP51" s="346">
        <v>174587</v>
      </c>
      <c r="AQ51" s="347">
        <v>19.100000000000001</v>
      </c>
      <c r="AR51" s="348">
        <v>-19.3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340697</v>
      </c>
      <c r="AN52" s="352">
        <v>41147</v>
      </c>
      <c r="AO52" s="353">
        <v>1.4</v>
      </c>
      <c r="AP52" s="354">
        <v>79695</v>
      </c>
      <c r="AQ52" s="355">
        <v>17</v>
      </c>
      <c r="AR52" s="356">
        <v>-15.6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1182160</v>
      </c>
      <c r="AN53" s="344">
        <v>144961</v>
      </c>
      <c r="AO53" s="345">
        <v>137.69999999999999</v>
      </c>
      <c r="AP53" s="346">
        <v>175675</v>
      </c>
      <c r="AQ53" s="347">
        <v>0.6</v>
      </c>
      <c r="AR53" s="348">
        <v>137.1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1066154</v>
      </c>
      <c r="AN54" s="352">
        <v>130736</v>
      </c>
      <c r="AO54" s="353">
        <v>217.7</v>
      </c>
      <c r="AP54" s="354">
        <v>87698</v>
      </c>
      <c r="AQ54" s="355">
        <v>10</v>
      </c>
      <c r="AR54" s="356">
        <v>207.7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1400296</v>
      </c>
      <c r="AN55" s="344">
        <v>175917</v>
      </c>
      <c r="AO55" s="345">
        <v>21.4</v>
      </c>
      <c r="AP55" s="346">
        <v>162193</v>
      </c>
      <c r="AQ55" s="347">
        <v>-7.7</v>
      </c>
      <c r="AR55" s="348">
        <v>29.1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298011</v>
      </c>
      <c r="AN56" s="352">
        <v>37439</v>
      </c>
      <c r="AO56" s="353">
        <v>-71.400000000000006</v>
      </c>
      <c r="AP56" s="354">
        <v>79985</v>
      </c>
      <c r="AQ56" s="355">
        <v>-8.8000000000000007</v>
      </c>
      <c r="AR56" s="356">
        <v>-62.6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479791</v>
      </c>
      <c r="AN57" s="344">
        <v>61630</v>
      </c>
      <c r="AO57" s="345">
        <v>-65</v>
      </c>
      <c r="AP57" s="346">
        <v>168868</v>
      </c>
      <c r="AQ57" s="347">
        <v>4.0999999999999996</v>
      </c>
      <c r="AR57" s="348">
        <v>-69.099999999999994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425398</v>
      </c>
      <c r="AN58" s="352">
        <v>54643</v>
      </c>
      <c r="AO58" s="353">
        <v>46</v>
      </c>
      <c r="AP58" s="354">
        <v>79360</v>
      </c>
      <c r="AQ58" s="355">
        <v>-0.8</v>
      </c>
      <c r="AR58" s="356">
        <v>46.8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831212</v>
      </c>
      <c r="AN59" s="344">
        <v>108132</v>
      </c>
      <c r="AO59" s="345">
        <v>75.5</v>
      </c>
      <c r="AP59" s="346">
        <v>202870</v>
      </c>
      <c r="AQ59" s="347">
        <v>20.100000000000001</v>
      </c>
      <c r="AR59" s="348">
        <v>55.4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741205</v>
      </c>
      <c r="AN60" s="352">
        <v>96423</v>
      </c>
      <c r="AO60" s="353">
        <v>76.5</v>
      </c>
      <c r="AP60" s="354">
        <v>79735</v>
      </c>
      <c r="AQ60" s="355">
        <v>0.5</v>
      </c>
      <c r="AR60" s="356">
        <v>76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879689</v>
      </c>
      <c r="AN61" s="359">
        <v>110326</v>
      </c>
      <c r="AO61" s="360">
        <v>33.9</v>
      </c>
      <c r="AP61" s="361">
        <v>176839</v>
      </c>
      <c r="AQ61" s="362">
        <v>7.2</v>
      </c>
      <c r="AR61" s="348">
        <v>26.7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574293</v>
      </c>
      <c r="AN62" s="352">
        <v>72078</v>
      </c>
      <c r="AO62" s="353">
        <v>54</v>
      </c>
      <c r="AP62" s="354">
        <v>81295</v>
      </c>
      <c r="AQ62" s="355">
        <v>3.6</v>
      </c>
      <c r="AR62" s="356">
        <v>50.4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LYepc/q8WmCtttS7kKgSrfQDzGExbnv1NWWZ7X18PxQWiawrOqcFT9CRjc9xVAThZr3/ahEusXukMFCibU1Pw==" saltValue="1b9w5GaZP7awUhOK5Hpk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xRTdPWMjZVIFX7wEXxZfxvxSf/CV229gO8gwjOKCkfIaYEvt6jDtOBp70B7H0ZBxH2WO5lTSMxumd22Yk9lcA==" saltValue="Cjd+ATQGpW+JCOtCic8e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PoCpSSVLtAqFThhu/4QuT6Wm2qHE9UFkLu4utOyLN99q1J4Xnqm8+p53JNiyQxyaKpASB2ApAdfJnoj0SqVQ==" saltValue="U39VVn66Ecfn0xpmbIdq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74" t="s">
        <v>3</v>
      </c>
      <c r="D47" s="1174"/>
      <c r="E47" s="1175"/>
      <c r="F47" s="11">
        <v>30.09</v>
      </c>
      <c r="G47" s="12">
        <v>28.77</v>
      </c>
      <c r="H47" s="12">
        <v>32.090000000000003</v>
      </c>
      <c r="I47" s="12">
        <v>31.89</v>
      </c>
      <c r="J47" s="13">
        <v>31.19</v>
      </c>
    </row>
    <row r="48" spans="2:10" ht="57.75" customHeight="1" x14ac:dyDescent="0.15">
      <c r="B48" s="14"/>
      <c r="C48" s="1176" t="s">
        <v>4</v>
      </c>
      <c r="D48" s="1176"/>
      <c r="E48" s="1177"/>
      <c r="F48" s="15">
        <v>2.4900000000000002</v>
      </c>
      <c r="G48" s="16">
        <v>2.76</v>
      </c>
      <c r="H48" s="16">
        <v>3.25</v>
      </c>
      <c r="I48" s="16">
        <v>3.19</v>
      </c>
      <c r="J48" s="17">
        <v>3.23</v>
      </c>
    </row>
    <row r="49" spans="2:10" ht="57.75" customHeight="1" thickBot="1" x14ac:dyDescent="0.2">
      <c r="B49" s="18"/>
      <c r="C49" s="1178" t="s">
        <v>5</v>
      </c>
      <c r="D49" s="1178"/>
      <c r="E49" s="1179"/>
      <c r="F49" s="19">
        <v>5.85</v>
      </c>
      <c r="G49" s="20" t="s">
        <v>545</v>
      </c>
      <c r="H49" s="20">
        <v>3.82</v>
      </c>
      <c r="I49" s="20" t="s">
        <v>546</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sel9ocwL7rzEJuZtBZz1+Mp3J0GrdVFzpOmxzSOjOgVOO+O6SKfUMtJrnU3aS4iE97Br4Nelw9SI4dkhe6PLA==" saltValue="sx5jCZ041O1BJASs7Nwo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86" t="s">
        <v>548</v>
      </c>
      <c r="D34" s="1186"/>
      <c r="E34" s="1187"/>
      <c r="F34" s="32">
        <v>0.61</v>
      </c>
      <c r="G34" s="33">
        <v>0.24</v>
      </c>
      <c r="H34" s="33">
        <v>1.1599999999999999</v>
      </c>
      <c r="I34" s="33">
        <v>2.19</v>
      </c>
      <c r="J34" s="34">
        <v>3.27</v>
      </c>
      <c r="K34" s="22"/>
      <c r="L34" s="22"/>
      <c r="M34" s="22"/>
      <c r="N34" s="22"/>
      <c r="O34" s="22"/>
      <c r="P34" s="22"/>
    </row>
    <row r="35" spans="1:16" ht="39" customHeight="1" x14ac:dyDescent="0.15">
      <c r="A35" s="22"/>
      <c r="B35" s="35"/>
      <c r="C35" s="1180" t="s">
        <v>549</v>
      </c>
      <c r="D35" s="1181"/>
      <c r="E35" s="1182"/>
      <c r="F35" s="36">
        <v>2.48</v>
      </c>
      <c r="G35" s="37">
        <v>2.76</v>
      </c>
      <c r="H35" s="37">
        <v>3.25</v>
      </c>
      <c r="I35" s="37">
        <v>3.18</v>
      </c>
      <c r="J35" s="38">
        <v>3.22</v>
      </c>
      <c r="K35" s="22"/>
      <c r="L35" s="22"/>
      <c r="M35" s="22"/>
      <c r="N35" s="22"/>
      <c r="O35" s="22"/>
      <c r="P35" s="22"/>
    </row>
    <row r="36" spans="1:16" ht="39" customHeight="1" x14ac:dyDescent="0.15">
      <c r="A36" s="22"/>
      <c r="B36" s="35"/>
      <c r="C36" s="1180" t="s">
        <v>550</v>
      </c>
      <c r="D36" s="1181"/>
      <c r="E36" s="1182"/>
      <c r="F36" s="36">
        <v>2.41</v>
      </c>
      <c r="G36" s="37">
        <v>1.69</v>
      </c>
      <c r="H36" s="37">
        <v>1.29</v>
      </c>
      <c r="I36" s="37">
        <v>1.37</v>
      </c>
      <c r="J36" s="38">
        <v>2.46</v>
      </c>
      <c r="K36" s="22"/>
      <c r="L36" s="22"/>
      <c r="M36" s="22"/>
      <c r="N36" s="22"/>
      <c r="O36" s="22"/>
      <c r="P36" s="22"/>
    </row>
    <row r="37" spans="1:16" ht="39" customHeight="1" x14ac:dyDescent="0.15">
      <c r="A37" s="22"/>
      <c r="B37" s="35"/>
      <c r="C37" s="1180" t="s">
        <v>551</v>
      </c>
      <c r="D37" s="1181"/>
      <c r="E37" s="1182"/>
      <c r="F37" s="36">
        <v>0.52</v>
      </c>
      <c r="G37" s="37">
        <v>0.1</v>
      </c>
      <c r="H37" s="37">
        <v>0.16</v>
      </c>
      <c r="I37" s="37">
        <v>1.32</v>
      </c>
      <c r="J37" s="38">
        <v>1.71</v>
      </c>
      <c r="K37" s="22"/>
      <c r="L37" s="22"/>
      <c r="M37" s="22"/>
      <c r="N37" s="22"/>
      <c r="O37" s="22"/>
      <c r="P37" s="22"/>
    </row>
    <row r="38" spans="1:16" ht="39" customHeight="1" x14ac:dyDescent="0.15">
      <c r="A38" s="22"/>
      <c r="B38" s="35"/>
      <c r="C38" s="1180" t="s">
        <v>552</v>
      </c>
      <c r="D38" s="1181"/>
      <c r="E38" s="1182"/>
      <c r="F38" s="36">
        <v>0.15</v>
      </c>
      <c r="G38" s="37">
        <v>0.21</v>
      </c>
      <c r="H38" s="37">
        <v>0.22</v>
      </c>
      <c r="I38" s="37">
        <v>0.13</v>
      </c>
      <c r="J38" s="38">
        <v>0.11</v>
      </c>
      <c r="K38" s="22"/>
      <c r="L38" s="22"/>
      <c r="M38" s="22"/>
      <c r="N38" s="22"/>
      <c r="O38" s="22"/>
      <c r="P38" s="22"/>
    </row>
    <row r="39" spans="1:16" ht="39" customHeight="1" x14ac:dyDescent="0.15">
      <c r="A39" s="22"/>
      <c r="B39" s="35"/>
      <c r="C39" s="1180" t="s">
        <v>553</v>
      </c>
      <c r="D39" s="1181"/>
      <c r="E39" s="1182"/>
      <c r="F39" s="36">
        <v>0.01</v>
      </c>
      <c r="G39" s="37">
        <v>0.01</v>
      </c>
      <c r="H39" s="37">
        <v>0.02</v>
      </c>
      <c r="I39" s="37">
        <v>0.04</v>
      </c>
      <c r="J39" s="38">
        <v>0.02</v>
      </c>
      <c r="K39" s="22"/>
      <c r="L39" s="22"/>
      <c r="M39" s="22"/>
      <c r="N39" s="22"/>
      <c r="O39" s="22"/>
      <c r="P39" s="22"/>
    </row>
    <row r="40" spans="1:16" ht="39" customHeight="1" x14ac:dyDescent="0.15">
      <c r="A40" s="22"/>
      <c r="B40" s="35"/>
      <c r="C40" s="1180" t="s">
        <v>554</v>
      </c>
      <c r="D40" s="1181"/>
      <c r="E40" s="1182"/>
      <c r="F40" s="36">
        <v>0.01</v>
      </c>
      <c r="G40" s="37">
        <v>0.02</v>
      </c>
      <c r="H40" s="37">
        <v>0.01</v>
      </c>
      <c r="I40" s="37">
        <v>0.01</v>
      </c>
      <c r="J40" s="38">
        <v>0.01</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555</v>
      </c>
      <c r="D42" s="1181"/>
      <c r="E42" s="1182"/>
      <c r="F42" s="36" t="s">
        <v>498</v>
      </c>
      <c r="G42" s="37" t="s">
        <v>498</v>
      </c>
      <c r="H42" s="37" t="s">
        <v>498</v>
      </c>
      <c r="I42" s="37" t="s">
        <v>498</v>
      </c>
      <c r="J42" s="38" t="s">
        <v>498</v>
      </c>
      <c r="K42" s="22"/>
      <c r="L42" s="22"/>
      <c r="M42" s="22"/>
      <c r="N42" s="22"/>
      <c r="O42" s="22"/>
      <c r="P42" s="22"/>
    </row>
    <row r="43" spans="1:16" ht="39" customHeight="1" thickBot="1" x14ac:dyDescent="0.2">
      <c r="A43" s="22"/>
      <c r="B43" s="40"/>
      <c r="C43" s="1183" t="s">
        <v>556</v>
      </c>
      <c r="D43" s="1184"/>
      <c r="E43" s="1185"/>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aTlqmjPxf4J8qkJZpkD6L10If4CtWYnR8w3T1KEFImJXtfosEKOZOM4d8s8I/YwcCrdBnTabc7nEphqSQXYjQ==" saltValue="pWBmVLwX5OOg6nsFj7JT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878</v>
      </c>
      <c r="L45" s="60">
        <v>839</v>
      </c>
      <c r="M45" s="60">
        <v>710</v>
      </c>
      <c r="N45" s="60">
        <v>660</v>
      </c>
      <c r="O45" s="61">
        <v>582</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x14ac:dyDescent="0.15">
      <c r="A48" s="48"/>
      <c r="B48" s="1198"/>
      <c r="C48" s="1199"/>
      <c r="D48" s="62"/>
      <c r="E48" s="1190" t="s">
        <v>14</v>
      </c>
      <c r="F48" s="1190"/>
      <c r="G48" s="1190"/>
      <c r="H48" s="1190"/>
      <c r="I48" s="1190"/>
      <c r="J48" s="1191"/>
      <c r="K48" s="63">
        <v>120</v>
      </c>
      <c r="L48" s="64">
        <v>112</v>
      </c>
      <c r="M48" s="64">
        <v>89</v>
      </c>
      <c r="N48" s="64">
        <v>84</v>
      </c>
      <c r="O48" s="65">
        <v>76</v>
      </c>
      <c r="P48" s="48"/>
      <c r="Q48" s="48"/>
      <c r="R48" s="48"/>
      <c r="S48" s="48"/>
      <c r="T48" s="48"/>
      <c r="U48" s="48"/>
    </row>
    <row r="49" spans="1:21" ht="30.75" customHeight="1" x14ac:dyDescent="0.15">
      <c r="A49" s="48"/>
      <c r="B49" s="1198"/>
      <c r="C49" s="1199"/>
      <c r="D49" s="62"/>
      <c r="E49" s="1190" t="s">
        <v>15</v>
      </c>
      <c r="F49" s="1190"/>
      <c r="G49" s="1190"/>
      <c r="H49" s="1190"/>
      <c r="I49" s="1190"/>
      <c r="J49" s="1191"/>
      <c r="K49" s="63">
        <v>19</v>
      </c>
      <c r="L49" s="64">
        <v>20</v>
      </c>
      <c r="M49" s="64">
        <v>48</v>
      </c>
      <c r="N49" s="64">
        <v>40</v>
      </c>
      <c r="O49" s="65">
        <v>43</v>
      </c>
      <c r="P49" s="48"/>
      <c r="Q49" s="48"/>
      <c r="R49" s="48"/>
      <c r="S49" s="48"/>
      <c r="T49" s="48"/>
      <c r="U49" s="48"/>
    </row>
    <row r="50" spans="1:21" ht="30.75" customHeight="1" x14ac:dyDescent="0.15">
      <c r="A50" s="48"/>
      <c r="B50" s="1198"/>
      <c r="C50" s="1199"/>
      <c r="D50" s="62"/>
      <c r="E50" s="1190" t="s">
        <v>16</v>
      </c>
      <c r="F50" s="1190"/>
      <c r="G50" s="1190"/>
      <c r="H50" s="1190"/>
      <c r="I50" s="1190"/>
      <c r="J50" s="1191"/>
      <c r="K50" s="63">
        <v>83</v>
      </c>
      <c r="L50" s="64">
        <v>84</v>
      </c>
      <c r="M50" s="64">
        <v>84</v>
      </c>
      <c r="N50" s="64">
        <v>84</v>
      </c>
      <c r="O50" s="65">
        <v>84</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708</v>
      </c>
      <c r="L52" s="64">
        <v>674</v>
      </c>
      <c r="M52" s="64">
        <v>531</v>
      </c>
      <c r="N52" s="64">
        <v>483</v>
      </c>
      <c r="O52" s="65">
        <v>479</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392</v>
      </c>
      <c r="L53" s="69">
        <v>381</v>
      </c>
      <c r="M53" s="69">
        <v>400</v>
      </c>
      <c r="N53" s="69">
        <v>385</v>
      </c>
      <c r="O53" s="70">
        <v>306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8wPmWQzoDgwJExs3r8zN0imv+/aSDrjVOSPnxguCjlvzJGj4bAuFzAY9rYgmyyF9JWIQ0Tj4Ws3yiNmqqCBg==" saltValue="aqoyrB6YYaZ3+DVbumH0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16" t="s">
        <v>23</v>
      </c>
      <c r="C41" s="1217"/>
      <c r="D41" s="81"/>
      <c r="E41" s="1218" t="s">
        <v>24</v>
      </c>
      <c r="F41" s="1218"/>
      <c r="G41" s="1218"/>
      <c r="H41" s="1219"/>
      <c r="I41" s="82">
        <v>5963</v>
      </c>
      <c r="J41" s="83">
        <v>5979</v>
      </c>
      <c r="K41" s="83">
        <v>6288</v>
      </c>
      <c r="L41" s="83">
        <v>6054</v>
      </c>
      <c r="M41" s="84">
        <v>6029</v>
      </c>
    </row>
    <row r="42" spans="2:13" ht="27.75" customHeight="1" x14ac:dyDescent="0.15">
      <c r="B42" s="1206"/>
      <c r="C42" s="1207"/>
      <c r="D42" s="85"/>
      <c r="E42" s="1210" t="s">
        <v>25</v>
      </c>
      <c r="F42" s="1210"/>
      <c r="G42" s="1210"/>
      <c r="H42" s="1211"/>
      <c r="I42" s="86">
        <v>486</v>
      </c>
      <c r="J42" s="87">
        <v>442</v>
      </c>
      <c r="K42" s="87">
        <v>376</v>
      </c>
      <c r="L42" s="87">
        <v>308</v>
      </c>
      <c r="M42" s="88">
        <v>236</v>
      </c>
    </row>
    <row r="43" spans="2:13" ht="27.75" customHeight="1" x14ac:dyDescent="0.15">
      <c r="B43" s="1206"/>
      <c r="C43" s="1207"/>
      <c r="D43" s="85"/>
      <c r="E43" s="1210" t="s">
        <v>26</v>
      </c>
      <c r="F43" s="1210"/>
      <c r="G43" s="1210"/>
      <c r="H43" s="1211"/>
      <c r="I43" s="86">
        <v>713</v>
      </c>
      <c r="J43" s="87">
        <v>593</v>
      </c>
      <c r="K43" s="87">
        <v>509</v>
      </c>
      <c r="L43" s="87">
        <v>557</v>
      </c>
      <c r="M43" s="88">
        <v>720</v>
      </c>
    </row>
    <row r="44" spans="2:13" ht="27.75" customHeight="1" x14ac:dyDescent="0.15">
      <c r="B44" s="1206"/>
      <c r="C44" s="1207"/>
      <c r="D44" s="85"/>
      <c r="E44" s="1210" t="s">
        <v>27</v>
      </c>
      <c r="F44" s="1210"/>
      <c r="G44" s="1210"/>
      <c r="H44" s="1211"/>
      <c r="I44" s="86">
        <v>634</v>
      </c>
      <c r="J44" s="87">
        <v>594</v>
      </c>
      <c r="K44" s="87">
        <v>560</v>
      </c>
      <c r="L44" s="87">
        <v>536</v>
      </c>
      <c r="M44" s="88">
        <v>509</v>
      </c>
    </row>
    <row r="45" spans="2:13" ht="27.75" customHeight="1" x14ac:dyDescent="0.15">
      <c r="B45" s="1206"/>
      <c r="C45" s="1207"/>
      <c r="D45" s="85"/>
      <c r="E45" s="1210" t="s">
        <v>28</v>
      </c>
      <c r="F45" s="1210"/>
      <c r="G45" s="1210"/>
      <c r="H45" s="1211"/>
      <c r="I45" s="86">
        <v>724</v>
      </c>
      <c r="J45" s="87">
        <v>672</v>
      </c>
      <c r="K45" s="87">
        <v>585</v>
      </c>
      <c r="L45" s="87">
        <v>676</v>
      </c>
      <c r="M45" s="88">
        <v>636</v>
      </c>
    </row>
    <row r="46" spans="2:13" ht="27.75" customHeight="1" x14ac:dyDescent="0.15">
      <c r="B46" s="1206"/>
      <c r="C46" s="1207"/>
      <c r="D46" s="89"/>
      <c r="E46" s="1210" t="s">
        <v>29</v>
      </c>
      <c r="F46" s="1210"/>
      <c r="G46" s="1210"/>
      <c r="H46" s="1211"/>
      <c r="I46" s="86">
        <v>18</v>
      </c>
      <c r="J46" s="87">
        <v>18</v>
      </c>
      <c r="K46" s="87">
        <v>17</v>
      </c>
      <c r="L46" s="87">
        <v>16</v>
      </c>
      <c r="M46" s="88">
        <v>16</v>
      </c>
    </row>
    <row r="47" spans="2:13" ht="27.75" customHeight="1" x14ac:dyDescent="0.15">
      <c r="B47" s="1206"/>
      <c r="C47" s="1207"/>
      <c r="D47" s="90"/>
      <c r="E47" s="1220" t="s">
        <v>30</v>
      </c>
      <c r="F47" s="1221"/>
      <c r="G47" s="1221"/>
      <c r="H47" s="1222"/>
      <c r="I47" s="86" t="s">
        <v>498</v>
      </c>
      <c r="J47" s="87" t="s">
        <v>498</v>
      </c>
      <c r="K47" s="87" t="s">
        <v>498</v>
      </c>
      <c r="L47" s="87" t="s">
        <v>498</v>
      </c>
      <c r="M47" s="88" t="s">
        <v>498</v>
      </c>
    </row>
    <row r="48" spans="2:13" ht="27.75" customHeight="1" x14ac:dyDescent="0.15">
      <c r="B48" s="1206"/>
      <c r="C48" s="1207"/>
      <c r="D48" s="85"/>
      <c r="E48" s="1210" t="s">
        <v>31</v>
      </c>
      <c r="F48" s="1210"/>
      <c r="G48" s="1210"/>
      <c r="H48" s="1211"/>
      <c r="I48" s="86" t="s">
        <v>498</v>
      </c>
      <c r="J48" s="87" t="s">
        <v>498</v>
      </c>
      <c r="K48" s="87" t="s">
        <v>498</v>
      </c>
      <c r="L48" s="87" t="s">
        <v>498</v>
      </c>
      <c r="M48" s="88" t="s">
        <v>498</v>
      </c>
    </row>
    <row r="49" spans="2:13" ht="27.75" customHeight="1" x14ac:dyDescent="0.15">
      <c r="B49" s="1208"/>
      <c r="C49" s="1209"/>
      <c r="D49" s="85"/>
      <c r="E49" s="1210" t="s">
        <v>32</v>
      </c>
      <c r="F49" s="1210"/>
      <c r="G49" s="1210"/>
      <c r="H49" s="1211"/>
      <c r="I49" s="86" t="s">
        <v>498</v>
      </c>
      <c r="J49" s="87" t="s">
        <v>498</v>
      </c>
      <c r="K49" s="87" t="s">
        <v>498</v>
      </c>
      <c r="L49" s="87" t="s">
        <v>498</v>
      </c>
      <c r="M49" s="88" t="s">
        <v>498</v>
      </c>
    </row>
    <row r="50" spans="2:13" ht="27.75" customHeight="1" x14ac:dyDescent="0.15">
      <c r="B50" s="1204" t="s">
        <v>33</v>
      </c>
      <c r="C50" s="1205"/>
      <c r="D50" s="91"/>
      <c r="E50" s="1210" t="s">
        <v>34</v>
      </c>
      <c r="F50" s="1210"/>
      <c r="G50" s="1210"/>
      <c r="H50" s="1211"/>
      <c r="I50" s="86">
        <v>1524</v>
      </c>
      <c r="J50" s="87">
        <v>1476</v>
      </c>
      <c r="K50" s="87">
        <v>1621</v>
      </c>
      <c r="L50" s="87">
        <v>1627</v>
      </c>
      <c r="M50" s="88">
        <v>1557</v>
      </c>
    </row>
    <row r="51" spans="2:13" ht="27.75" customHeight="1" x14ac:dyDescent="0.15">
      <c r="B51" s="1206"/>
      <c r="C51" s="1207"/>
      <c r="D51" s="85"/>
      <c r="E51" s="1210" t="s">
        <v>35</v>
      </c>
      <c r="F51" s="1210"/>
      <c r="G51" s="1210"/>
      <c r="H51" s="1211"/>
      <c r="I51" s="86">
        <v>77</v>
      </c>
      <c r="J51" s="87">
        <v>230</v>
      </c>
      <c r="K51" s="87">
        <v>227</v>
      </c>
      <c r="L51" s="87">
        <v>212</v>
      </c>
      <c r="M51" s="88">
        <v>206</v>
      </c>
    </row>
    <row r="52" spans="2:13" ht="27.75" customHeight="1" x14ac:dyDescent="0.15">
      <c r="B52" s="1208"/>
      <c r="C52" s="1209"/>
      <c r="D52" s="85"/>
      <c r="E52" s="1210" t="s">
        <v>36</v>
      </c>
      <c r="F52" s="1210"/>
      <c r="G52" s="1210"/>
      <c r="H52" s="1211"/>
      <c r="I52" s="86">
        <v>4449</v>
      </c>
      <c r="J52" s="87">
        <v>4404</v>
      </c>
      <c r="K52" s="87">
        <v>4578</v>
      </c>
      <c r="L52" s="87">
        <v>4443</v>
      </c>
      <c r="M52" s="88">
        <v>4333</v>
      </c>
    </row>
    <row r="53" spans="2:13" ht="27.75" customHeight="1" thickBot="1" x14ac:dyDescent="0.2">
      <c r="B53" s="1212" t="s">
        <v>37</v>
      </c>
      <c r="C53" s="1213"/>
      <c r="D53" s="92"/>
      <c r="E53" s="1214" t="s">
        <v>38</v>
      </c>
      <c r="F53" s="1214"/>
      <c r="G53" s="1214"/>
      <c r="H53" s="1215"/>
      <c r="I53" s="93">
        <v>2488</v>
      </c>
      <c r="J53" s="94">
        <v>2188</v>
      </c>
      <c r="K53" s="94">
        <v>1909</v>
      </c>
      <c r="L53" s="94">
        <v>1864</v>
      </c>
      <c r="M53" s="95">
        <v>2048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59RG+VohFL8MbmHDXfwZR3QvcWD40XBATdCZs+d3lIs4MOoecZQhBi1Jy7uYjjroJyqUJuJVRb1DOarTPn7vw==" saltValue="kHwVzyj773dyuvMc1Rpj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31" t="s">
        <v>41</v>
      </c>
      <c r="D55" s="1231"/>
      <c r="E55" s="1232"/>
      <c r="F55" s="107">
        <v>1069</v>
      </c>
      <c r="G55" s="107">
        <v>1028</v>
      </c>
      <c r="H55" s="108">
        <v>989</v>
      </c>
    </row>
    <row r="56" spans="2:8" ht="52.5" customHeight="1" x14ac:dyDescent="0.15">
      <c r="B56" s="109"/>
      <c r="C56" s="1233" t="s">
        <v>42</v>
      </c>
      <c r="D56" s="1233"/>
      <c r="E56" s="1234"/>
      <c r="F56" s="110">
        <v>330</v>
      </c>
      <c r="G56" s="110">
        <v>330</v>
      </c>
      <c r="H56" s="111">
        <v>330</v>
      </c>
    </row>
    <row r="57" spans="2:8" ht="53.25" customHeight="1" x14ac:dyDescent="0.15">
      <c r="B57" s="109"/>
      <c r="C57" s="1235" t="s">
        <v>43</v>
      </c>
      <c r="D57" s="1235"/>
      <c r="E57" s="1236"/>
      <c r="F57" s="112">
        <v>148</v>
      </c>
      <c r="G57" s="112">
        <v>195</v>
      </c>
      <c r="H57" s="113">
        <v>164</v>
      </c>
    </row>
    <row r="58" spans="2:8" ht="45.75" customHeight="1" x14ac:dyDescent="0.15">
      <c r="B58" s="114"/>
      <c r="C58" s="1223" t="s">
        <v>560</v>
      </c>
      <c r="D58" s="1224"/>
      <c r="E58" s="1225"/>
      <c r="F58" s="115">
        <v>81</v>
      </c>
      <c r="G58" s="115">
        <v>120</v>
      </c>
      <c r="H58" s="116">
        <v>100</v>
      </c>
    </row>
    <row r="59" spans="2:8" ht="45.75" customHeight="1" x14ac:dyDescent="0.15">
      <c r="B59" s="114"/>
      <c r="C59" s="1223" t="s">
        <v>561</v>
      </c>
      <c r="D59" s="1224"/>
      <c r="E59" s="1225"/>
      <c r="F59" s="115">
        <v>20</v>
      </c>
      <c r="G59" s="115">
        <v>37</v>
      </c>
      <c r="H59" s="116">
        <v>37</v>
      </c>
    </row>
    <row r="60" spans="2:8" ht="45.75" customHeight="1" x14ac:dyDescent="0.15">
      <c r="B60" s="114"/>
      <c r="C60" s="1223" t="s">
        <v>562</v>
      </c>
      <c r="D60" s="1224"/>
      <c r="E60" s="1225"/>
      <c r="F60" s="115">
        <v>13</v>
      </c>
      <c r="G60" s="115">
        <v>13</v>
      </c>
      <c r="H60" s="116">
        <v>13</v>
      </c>
    </row>
    <row r="61" spans="2:8" ht="45.75" customHeight="1" x14ac:dyDescent="0.15">
      <c r="B61" s="114"/>
      <c r="C61" s="1223" t="s">
        <v>563</v>
      </c>
      <c r="D61" s="1224"/>
      <c r="E61" s="1225"/>
      <c r="F61" s="115">
        <v>11</v>
      </c>
      <c r="G61" s="115">
        <v>11</v>
      </c>
      <c r="H61" s="116">
        <v>11</v>
      </c>
    </row>
    <row r="62" spans="2:8" ht="45.75" customHeight="1" thickBot="1" x14ac:dyDescent="0.2">
      <c r="B62" s="117"/>
      <c r="C62" s="1226" t="s">
        <v>564</v>
      </c>
      <c r="D62" s="1227"/>
      <c r="E62" s="1228"/>
      <c r="F62" s="118">
        <v>15</v>
      </c>
      <c r="G62" s="118">
        <v>9</v>
      </c>
      <c r="H62" s="119">
        <v>3</v>
      </c>
    </row>
    <row r="63" spans="2:8" ht="52.5" customHeight="1" thickBot="1" x14ac:dyDescent="0.2">
      <c r="B63" s="120"/>
      <c r="C63" s="1229" t="s">
        <v>44</v>
      </c>
      <c r="D63" s="1229"/>
      <c r="E63" s="1230"/>
      <c r="F63" s="121">
        <v>1547</v>
      </c>
      <c r="G63" s="121">
        <v>1553</v>
      </c>
      <c r="H63" s="122">
        <v>1482</v>
      </c>
    </row>
    <row r="64" spans="2:8" ht="15" customHeight="1" x14ac:dyDescent="0.15"/>
    <row r="65" ht="0" hidden="1" customHeight="1" x14ac:dyDescent="0.15"/>
    <row r="66" ht="0" hidden="1" customHeight="1" x14ac:dyDescent="0.15"/>
  </sheetData>
  <sheetProtection algorithmName="SHA-512" hashValue="DJyOdyerLA0UvAwLGV/xZSd9iSvkvRFs0zVNJwVIn4XXSLAwtwm59P1EBn4BaUqvVhhwvTQGSx7tbuJXVQzFtg==" saltValue="ccsUT0yI1qzNuBlBVx/T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540</v>
      </c>
      <c r="BQ50" s="1271"/>
      <c r="BR50" s="1271"/>
      <c r="BS50" s="1271"/>
      <c r="BT50" s="1271"/>
      <c r="BU50" s="1271"/>
      <c r="BV50" s="1271"/>
      <c r="BW50" s="1271"/>
      <c r="BX50" s="1271" t="s">
        <v>541</v>
      </c>
      <c r="BY50" s="1271"/>
      <c r="BZ50" s="1271"/>
      <c r="CA50" s="1271"/>
      <c r="CB50" s="1271"/>
      <c r="CC50" s="1271"/>
      <c r="CD50" s="1271"/>
      <c r="CE50" s="1271"/>
      <c r="CF50" s="1271" t="s">
        <v>542</v>
      </c>
      <c r="CG50" s="1271"/>
      <c r="CH50" s="1271"/>
      <c r="CI50" s="1271"/>
      <c r="CJ50" s="1271"/>
      <c r="CK50" s="1271"/>
      <c r="CL50" s="1271"/>
      <c r="CM50" s="1271"/>
      <c r="CN50" s="1271" t="s">
        <v>543</v>
      </c>
      <c r="CO50" s="1271"/>
      <c r="CP50" s="1271"/>
      <c r="CQ50" s="1271"/>
      <c r="CR50" s="1271"/>
      <c r="CS50" s="1271"/>
      <c r="CT50" s="1271"/>
      <c r="CU50" s="1271"/>
      <c r="CV50" s="1271" t="s">
        <v>544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576</v>
      </c>
      <c r="AO51" s="1275"/>
      <c r="AP51" s="1275"/>
      <c r="AQ51" s="1275"/>
      <c r="AR51" s="1275"/>
      <c r="AS51" s="1275"/>
      <c r="AT51" s="1275"/>
      <c r="AU51" s="1275"/>
      <c r="AV51" s="1275"/>
      <c r="AW51" s="1275"/>
      <c r="AX51" s="1275"/>
      <c r="AY51" s="1275"/>
      <c r="AZ51" s="1275"/>
      <c r="BA51" s="1275"/>
      <c r="BB51" s="1275" t="s">
        <v>577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67.5</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53.1</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579</v>
      </c>
      <c r="AO55" s="1271"/>
      <c r="AP55" s="1271"/>
      <c r="AQ55" s="1271"/>
      <c r="AR55" s="1271"/>
      <c r="AS55" s="1271"/>
      <c r="AT55" s="1271"/>
      <c r="AU55" s="1271"/>
      <c r="AV55" s="1271"/>
      <c r="AW55" s="1271"/>
      <c r="AX55" s="1271"/>
      <c r="AY55" s="1271"/>
      <c r="AZ55" s="1271"/>
      <c r="BA55" s="1271"/>
      <c r="BB55" s="1275" t="s">
        <v>577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580</v>
      </c>
    </row>
    <row r="64" spans="1:109" x14ac:dyDescent="0.15">
      <c r="B64" s="1246"/>
      <c r="G64" s="1253"/>
      <c r="I64" s="1287"/>
      <c r="J64" s="1287"/>
      <c r="K64" s="1287"/>
      <c r="L64" s="1287"/>
      <c r="M64" s="1287"/>
      <c r="N64" s="1288"/>
      <c r="AM64" s="1253"/>
      <c r="AN64" s="1253" t="s">
        <v>573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540</v>
      </c>
      <c r="BQ72" s="1271"/>
      <c r="BR72" s="1271"/>
      <c r="BS72" s="1271"/>
      <c r="BT72" s="1271"/>
      <c r="BU72" s="1271"/>
      <c r="BV72" s="1271"/>
      <c r="BW72" s="1271"/>
      <c r="BX72" s="1271" t="s">
        <v>541</v>
      </c>
      <c r="BY72" s="1271"/>
      <c r="BZ72" s="1271"/>
      <c r="CA72" s="1271"/>
      <c r="CB72" s="1271"/>
      <c r="CC72" s="1271"/>
      <c r="CD72" s="1271"/>
      <c r="CE72" s="1271"/>
      <c r="CF72" s="1271" t="s">
        <v>542</v>
      </c>
      <c r="CG72" s="1271"/>
      <c r="CH72" s="1271"/>
      <c r="CI72" s="1271"/>
      <c r="CJ72" s="1271"/>
      <c r="CK72" s="1271"/>
      <c r="CL72" s="1271"/>
      <c r="CM72" s="1271"/>
      <c r="CN72" s="1271" t="s">
        <v>543</v>
      </c>
      <c r="CO72" s="1271"/>
      <c r="CP72" s="1271"/>
      <c r="CQ72" s="1271"/>
      <c r="CR72" s="1271"/>
      <c r="CS72" s="1271"/>
      <c r="CT72" s="1271"/>
      <c r="CU72" s="1271"/>
      <c r="CV72" s="1271" t="s">
        <v>544</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576</v>
      </c>
      <c r="AO73" s="1275"/>
      <c r="AP73" s="1275"/>
      <c r="AQ73" s="1275"/>
      <c r="AR73" s="1275"/>
      <c r="AS73" s="1275"/>
      <c r="AT73" s="1275"/>
      <c r="AU73" s="1275"/>
      <c r="AV73" s="1275"/>
      <c r="AW73" s="1275"/>
      <c r="AX73" s="1275"/>
      <c r="AY73" s="1275"/>
      <c r="AZ73" s="1275"/>
      <c r="BA73" s="1275"/>
      <c r="BB73" s="1275" t="s">
        <v>577</v>
      </c>
      <c r="BC73" s="1275"/>
      <c r="BD73" s="1275"/>
      <c r="BE73" s="1275"/>
      <c r="BF73" s="1275"/>
      <c r="BG73" s="1275"/>
      <c r="BH73" s="1275"/>
      <c r="BI73" s="1275"/>
      <c r="BJ73" s="1275"/>
      <c r="BK73" s="1275"/>
      <c r="BL73" s="1275"/>
      <c r="BM73" s="1275"/>
      <c r="BN73" s="1275"/>
      <c r="BO73" s="1275"/>
      <c r="BP73" s="1277">
        <v>89.3</v>
      </c>
      <c r="BQ73" s="1277"/>
      <c r="BR73" s="1277"/>
      <c r="BS73" s="1277"/>
      <c r="BT73" s="1277"/>
      <c r="BU73" s="1277"/>
      <c r="BV73" s="1277"/>
      <c r="BW73" s="1277"/>
      <c r="BX73" s="1277">
        <v>80.2</v>
      </c>
      <c r="BY73" s="1277"/>
      <c r="BZ73" s="1277"/>
      <c r="CA73" s="1277"/>
      <c r="CB73" s="1277"/>
      <c r="CC73" s="1277"/>
      <c r="CD73" s="1277"/>
      <c r="CE73" s="1277"/>
      <c r="CF73" s="1277">
        <v>67.599999999999994</v>
      </c>
      <c r="CG73" s="1277"/>
      <c r="CH73" s="1277"/>
      <c r="CI73" s="1277"/>
      <c r="CJ73" s="1277"/>
      <c r="CK73" s="1277"/>
      <c r="CL73" s="1277"/>
      <c r="CM73" s="1277"/>
      <c r="CN73" s="1277">
        <v>67.5</v>
      </c>
      <c r="CO73" s="1277"/>
      <c r="CP73" s="1277"/>
      <c r="CQ73" s="1277"/>
      <c r="CR73" s="1277"/>
      <c r="CS73" s="1277"/>
      <c r="CT73" s="1277"/>
      <c r="CU73" s="1277"/>
      <c r="CV73" s="1277">
        <v>75</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582</v>
      </c>
      <c r="BC75" s="1275"/>
      <c r="BD75" s="1275"/>
      <c r="BE75" s="1275"/>
      <c r="BF75" s="1275"/>
      <c r="BG75" s="1275"/>
      <c r="BH75" s="1275"/>
      <c r="BI75" s="1275"/>
      <c r="BJ75" s="1275"/>
      <c r="BK75" s="1275"/>
      <c r="BL75" s="1275"/>
      <c r="BM75" s="1275"/>
      <c r="BN75" s="1275"/>
      <c r="BO75" s="1275"/>
      <c r="BP75" s="1277">
        <v>15.8</v>
      </c>
      <c r="BQ75" s="1277"/>
      <c r="BR75" s="1277"/>
      <c r="BS75" s="1277"/>
      <c r="BT75" s="1277"/>
      <c r="BU75" s="1277"/>
      <c r="BV75" s="1277"/>
      <c r="BW75" s="1277"/>
      <c r="BX75" s="1277">
        <v>14.8</v>
      </c>
      <c r="BY75" s="1277"/>
      <c r="BZ75" s="1277"/>
      <c r="CA75" s="1277"/>
      <c r="CB75" s="1277"/>
      <c r="CC75" s="1277"/>
      <c r="CD75" s="1277"/>
      <c r="CE75" s="1277"/>
      <c r="CF75" s="1277">
        <v>14</v>
      </c>
      <c r="CG75" s="1277"/>
      <c r="CH75" s="1277"/>
      <c r="CI75" s="1277"/>
      <c r="CJ75" s="1277"/>
      <c r="CK75" s="1277"/>
      <c r="CL75" s="1277"/>
      <c r="CM75" s="1277"/>
      <c r="CN75" s="1277">
        <v>14</v>
      </c>
      <c r="CO75" s="1277"/>
      <c r="CP75" s="1277"/>
      <c r="CQ75" s="1277"/>
      <c r="CR75" s="1277"/>
      <c r="CS75" s="1277"/>
      <c r="CT75" s="1277"/>
      <c r="CU75" s="1277"/>
      <c r="CV75" s="1277">
        <v>13</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579</v>
      </c>
      <c r="AO77" s="1271"/>
      <c r="AP77" s="1271"/>
      <c r="AQ77" s="1271"/>
      <c r="AR77" s="1271"/>
      <c r="AS77" s="1271"/>
      <c r="AT77" s="1271"/>
      <c r="AU77" s="1271"/>
      <c r="AV77" s="1271"/>
      <c r="AW77" s="1271"/>
      <c r="AX77" s="1271"/>
      <c r="AY77" s="1271"/>
      <c r="AZ77" s="1271"/>
      <c r="BA77" s="1271"/>
      <c r="BB77" s="1275" t="s">
        <v>577</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582</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YGj3XZHxkkl1hWAJsCOqAbudD4wbRvhfRP9XEm2U7i+g6umSFC7KO+dUUO42PepBYJDVkWpun55FBGEdEOgVQ==" saltValue="/os4ePaN/zvW7kQlCCgI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JAhgD2UudH6w8CXNsIdKb8Y6ife478E+vctzTZWYYNre1wVQoDCRA5xj7hBi2wHT1tAJKj8GTPFUmfqza0fg==" saltValue="/FRX+qoDcV55w7uWl8Pu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UmJkYPmcO/XAv+SqVyxXWHObwA+Da+qGDFbT9ceYg5/tkWrD4dgttzDaa2eY9L8scRt0Mu1sLH053CfkcGPAQ==" saltValue="PZefVNui18aVAwybPw5+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537</v>
      </c>
      <c r="G2" s="136"/>
      <c r="H2" s="137"/>
    </row>
    <row r="3" spans="1:8" x14ac:dyDescent="0.15">
      <c r="A3" s="133" t="s">
        <v>530</v>
      </c>
      <c r="B3" s="138"/>
      <c r="C3" s="139"/>
      <c r="D3" s="140">
        <v>60988</v>
      </c>
      <c r="E3" s="141"/>
      <c r="F3" s="142">
        <v>174587</v>
      </c>
      <c r="G3" s="143"/>
      <c r="H3" s="144"/>
    </row>
    <row r="4" spans="1:8" x14ac:dyDescent="0.15">
      <c r="A4" s="145"/>
      <c r="B4" s="146"/>
      <c r="C4" s="147"/>
      <c r="D4" s="148">
        <v>41147</v>
      </c>
      <c r="E4" s="149"/>
      <c r="F4" s="150">
        <v>79695</v>
      </c>
      <c r="G4" s="151"/>
      <c r="H4" s="152"/>
    </row>
    <row r="5" spans="1:8" x14ac:dyDescent="0.15">
      <c r="A5" s="133" t="s">
        <v>532</v>
      </c>
      <c r="B5" s="138"/>
      <c r="C5" s="139"/>
      <c r="D5" s="140">
        <v>144961</v>
      </c>
      <c r="E5" s="141"/>
      <c r="F5" s="142">
        <v>175675</v>
      </c>
      <c r="G5" s="143"/>
      <c r="H5" s="144"/>
    </row>
    <row r="6" spans="1:8" x14ac:dyDescent="0.15">
      <c r="A6" s="145"/>
      <c r="B6" s="146"/>
      <c r="C6" s="147"/>
      <c r="D6" s="148">
        <v>130736</v>
      </c>
      <c r="E6" s="149"/>
      <c r="F6" s="150">
        <v>87698</v>
      </c>
      <c r="G6" s="151"/>
      <c r="H6" s="152"/>
    </row>
    <row r="7" spans="1:8" x14ac:dyDescent="0.15">
      <c r="A7" s="133" t="s">
        <v>533</v>
      </c>
      <c r="B7" s="138"/>
      <c r="C7" s="139"/>
      <c r="D7" s="140">
        <v>175917</v>
      </c>
      <c r="E7" s="141"/>
      <c r="F7" s="142">
        <v>162193</v>
      </c>
      <c r="G7" s="143"/>
      <c r="H7" s="144"/>
    </row>
    <row r="8" spans="1:8" x14ac:dyDescent="0.15">
      <c r="A8" s="145"/>
      <c r="B8" s="146"/>
      <c r="C8" s="147"/>
      <c r="D8" s="148">
        <v>37439</v>
      </c>
      <c r="E8" s="149"/>
      <c r="F8" s="150">
        <v>79985</v>
      </c>
      <c r="G8" s="151"/>
      <c r="H8" s="152"/>
    </row>
    <row r="9" spans="1:8" x14ac:dyDescent="0.15">
      <c r="A9" s="133" t="s">
        <v>534</v>
      </c>
      <c r="B9" s="138"/>
      <c r="C9" s="139"/>
      <c r="D9" s="140">
        <v>61630</v>
      </c>
      <c r="E9" s="141"/>
      <c r="F9" s="142">
        <v>168868</v>
      </c>
      <c r="G9" s="143"/>
      <c r="H9" s="144"/>
    </row>
    <row r="10" spans="1:8" x14ac:dyDescent="0.15">
      <c r="A10" s="145"/>
      <c r="B10" s="146"/>
      <c r="C10" s="147"/>
      <c r="D10" s="148">
        <v>54643</v>
      </c>
      <c r="E10" s="149"/>
      <c r="F10" s="150">
        <v>79360</v>
      </c>
      <c r="G10" s="151"/>
      <c r="H10" s="152"/>
    </row>
    <row r="11" spans="1:8" x14ac:dyDescent="0.15">
      <c r="A11" s="133" t="s">
        <v>535</v>
      </c>
      <c r="B11" s="138"/>
      <c r="C11" s="139"/>
      <c r="D11" s="140">
        <v>108132</v>
      </c>
      <c r="E11" s="141"/>
      <c r="F11" s="142">
        <v>202870</v>
      </c>
      <c r="G11" s="143"/>
      <c r="H11" s="144"/>
    </row>
    <row r="12" spans="1:8" x14ac:dyDescent="0.15">
      <c r="A12" s="145"/>
      <c r="B12" s="146"/>
      <c r="C12" s="153"/>
      <c r="D12" s="148">
        <v>96423</v>
      </c>
      <c r="E12" s="149"/>
      <c r="F12" s="150">
        <v>79735</v>
      </c>
      <c r="G12" s="151"/>
      <c r="H12" s="152"/>
    </row>
    <row r="13" spans="1:8" x14ac:dyDescent="0.15">
      <c r="A13" s="133"/>
      <c r="B13" s="138"/>
      <c r="C13" s="154"/>
      <c r="D13" s="155">
        <v>110326</v>
      </c>
      <c r="E13" s="156"/>
      <c r="F13" s="157">
        <v>176839</v>
      </c>
      <c r="G13" s="158"/>
      <c r="H13" s="144"/>
    </row>
    <row r="14" spans="1:8" x14ac:dyDescent="0.15">
      <c r="A14" s="145"/>
      <c r="B14" s="146"/>
      <c r="C14" s="147"/>
      <c r="D14" s="148">
        <v>72078</v>
      </c>
      <c r="E14" s="149"/>
      <c r="F14" s="150">
        <v>81295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2.4900000000000002</v>
      </c>
      <c r="C19" s="159">
        <f>ROUND(VALUE(SUBSTITUTE(実質収支比率等に係る経年分析!G$48,"▲","-")),2)</f>
        <v>2.76</v>
      </c>
      <c r="D19" s="159">
        <f>ROUND(VALUE(SUBSTITUTE(実質収支比率等に係る経年分析!H$48,"▲","-")),2)</f>
        <v>3.25</v>
      </c>
      <c r="E19" s="159">
        <f>ROUND(VALUE(SUBSTITUTE(実質収支比率等に係る経年分析!I$48,"▲","-")),2)</f>
        <v>3.19</v>
      </c>
      <c r="F19" s="159">
        <f>ROUND(VALUE(SUBSTITUTE(実質収支比率等に係る経年分析!J$48,"▲","-")),2)</f>
        <v>3.23</v>
      </c>
    </row>
    <row r="20" spans="1:11" x14ac:dyDescent="0.15">
      <c r="A20" s="159" t="s">
        <v>48</v>
      </c>
      <c r="B20" s="159">
        <f>ROUND(VALUE(SUBSTITUTE(実質収支比率等に係る経年分析!F$47,"▲","-")),2)</f>
        <v>30.09</v>
      </c>
      <c r="C20" s="159">
        <f>ROUND(VALUE(SUBSTITUTE(実質収支比率等に係る経年分析!G$47,"▲","-")),2)</f>
        <v>28.77</v>
      </c>
      <c r="D20" s="159">
        <f>ROUND(VALUE(SUBSTITUTE(実質収支比率等に係る経年分析!H$47,"▲","-")),2)</f>
        <v>32.090000000000003</v>
      </c>
      <c r="E20" s="159">
        <f>ROUND(VALUE(SUBSTITUTE(実質収支比率等に係る経年分析!I$47,"▲","-")),2)</f>
        <v>31.89</v>
      </c>
      <c r="F20" s="159">
        <f>ROUND(VALUE(SUBSTITUTE(実質収支比率等に係る経年分析!J$47,"▲","-")),2)</f>
        <v>31.19</v>
      </c>
    </row>
    <row r="21" spans="1:11" x14ac:dyDescent="0.15">
      <c r="A21" s="159" t="s">
        <v>49</v>
      </c>
      <c r="B21" s="159">
        <f>IF(ISNUMBER(VALUE(SUBSTITUTE(実質収支比率等に係る経年分析!F$49,"▲","-"))),ROUND(VALUE(SUBSTITUTE(実質収支比率等に係る経年分析!F$49,"▲","-")),2),NA())</f>
        <v>5.85</v>
      </c>
      <c r="C21" s="159">
        <f>IF(ISNUMBER(VALUE(SUBSTITUTE(実質収支比率等に係る経年分析!G$49,"▲","-"))),ROUND(VALUE(SUBSTITUTE(実質収支比率等に係る経年分析!G$49,"▲","-")),2),NA())</f>
        <v>-2.44</v>
      </c>
      <c r="D21" s="159">
        <f>IF(ISNUMBER(VALUE(SUBSTITUTE(実質収支比率等に係る経年分析!H$49,"▲","-"))),ROUND(VALUE(SUBSTITUTE(実質収支比率等に係る経年分析!H$49,"▲","-")),2),NA())</f>
        <v>3.82</v>
      </c>
      <c r="E21" s="159">
        <f>IF(ISNUMBER(VALUE(SUBSTITUTE(実質収支比率等に係る経年分析!I$49,"▲","-"))),ROUND(VALUE(SUBSTITUTE(実質収支比率等に係る経年分析!I$49,"▲","-")),2),NA())</f>
        <v>-1.46</v>
      </c>
      <c r="F21" s="159">
        <f>IF(ISNUMBER(VALUE(SUBSTITUTE(実質収支比率等に係る経年分析!J$49,"▲","-"))),ROUND(VALUE(SUBSTITUTE(実質収支比率等に係る経年分析!J$49,"▲","-")),2),NA())</f>
        <v>-1.25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2.76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3.22</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1.1599999999999999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3.27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708</v>
      </c>
      <c r="E42" s="161"/>
      <c r="F42" s="161"/>
      <c r="G42" s="161">
        <f>'実質公債費比率（分子）の構造'!L$52</f>
        <v>674</v>
      </c>
      <c r="H42" s="161"/>
      <c r="I42" s="161"/>
      <c r="J42" s="161">
        <f>'実質公債費比率（分子）の構造'!M$52</f>
        <v>531</v>
      </c>
      <c r="K42" s="161"/>
      <c r="L42" s="161"/>
      <c r="M42" s="161">
        <f>'実質公債費比率（分子）の構造'!N$52</f>
        <v>483</v>
      </c>
      <c r="N42" s="161"/>
      <c r="O42" s="161"/>
      <c r="P42" s="161">
        <f>'実質公債費比率（分子）の構造'!O$52</f>
        <v>479</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83</v>
      </c>
      <c r="C44" s="161"/>
      <c r="D44" s="161"/>
      <c r="E44" s="161">
        <f>'実質公債費比率（分子）の構造'!L$50</f>
        <v>84</v>
      </c>
      <c r="F44" s="161"/>
      <c r="G44" s="161"/>
      <c r="H44" s="161">
        <f>'実質公債費比率（分子）の構造'!M$50</f>
        <v>84</v>
      </c>
      <c r="I44" s="161"/>
      <c r="J44" s="161"/>
      <c r="K44" s="161">
        <f>'実質公債費比率（分子）の構造'!N$50</f>
        <v>84</v>
      </c>
      <c r="L44" s="161"/>
      <c r="M44" s="161"/>
      <c r="N44" s="161">
        <f>'実質公債費比率（分子）の構造'!O$50</f>
        <v>84</v>
      </c>
      <c r="O44" s="161"/>
      <c r="P44" s="161"/>
    </row>
    <row r="45" spans="1:16" x14ac:dyDescent="0.15">
      <c r="A45" s="161" t="s">
        <v>59</v>
      </c>
      <c r="B45" s="161">
        <f>'実質公債費比率（分子）の構造'!K$49</f>
        <v>19</v>
      </c>
      <c r="C45" s="161"/>
      <c r="D45" s="161"/>
      <c r="E45" s="161">
        <f>'実質公債費比率（分子）の構造'!L$49</f>
        <v>20</v>
      </c>
      <c r="F45" s="161"/>
      <c r="G45" s="161"/>
      <c r="H45" s="161">
        <f>'実質公債費比率（分子）の構造'!M$49</f>
        <v>48</v>
      </c>
      <c r="I45" s="161"/>
      <c r="J45" s="161"/>
      <c r="K45" s="161">
        <f>'実質公債費比率（分子）の構造'!N$49</f>
        <v>40</v>
      </c>
      <c r="L45" s="161"/>
      <c r="M45" s="161"/>
      <c r="N45" s="161">
        <f>'実質公債費比率（分子）の構造'!O$49</f>
        <v>43</v>
      </c>
      <c r="O45" s="161"/>
      <c r="P45" s="161"/>
    </row>
    <row r="46" spans="1:16" x14ac:dyDescent="0.15">
      <c r="A46" s="161" t="s">
        <v>60</v>
      </c>
      <c r="B46" s="161">
        <f>'実質公債費比率（分子）の構造'!K$48</f>
        <v>120</v>
      </c>
      <c r="C46" s="161"/>
      <c r="D46" s="161"/>
      <c r="E46" s="161">
        <f>'実質公債費比率（分子）の構造'!L$48</f>
        <v>112</v>
      </c>
      <c r="F46" s="161"/>
      <c r="G46" s="161"/>
      <c r="H46" s="161">
        <f>'実質公債費比率（分子）の構造'!M$48</f>
        <v>89</v>
      </c>
      <c r="I46" s="161"/>
      <c r="J46" s="161"/>
      <c r="K46" s="161">
        <f>'実質公債費比率（分子）の構造'!N$48</f>
        <v>84</v>
      </c>
      <c r="L46" s="161"/>
      <c r="M46" s="161"/>
      <c r="N46" s="161">
        <f>'実質公債費比率（分子）の構造'!O$48</f>
        <v>76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878</v>
      </c>
      <c r="C49" s="161"/>
      <c r="D49" s="161"/>
      <c r="E49" s="161">
        <f>'実質公債費比率（分子）の構造'!L$45</f>
        <v>839</v>
      </c>
      <c r="F49" s="161"/>
      <c r="G49" s="161"/>
      <c r="H49" s="161">
        <f>'実質公債費比率（分子）の構造'!M$45</f>
        <v>710</v>
      </c>
      <c r="I49" s="161"/>
      <c r="J49" s="161"/>
      <c r="K49" s="161">
        <f>'実質公債費比率（分子）の構造'!N$45</f>
        <v>660</v>
      </c>
      <c r="L49" s="161"/>
      <c r="M49" s="161"/>
      <c r="N49" s="161">
        <f>'実質公債費比率（分子）の構造'!O$45</f>
        <v>582</v>
      </c>
      <c r="O49" s="161"/>
      <c r="P49" s="161"/>
    </row>
    <row r="50" spans="1:16" x14ac:dyDescent="0.15">
      <c r="A50" s="161" t="s">
        <v>63</v>
      </c>
      <c r="B50" s="161" t="e">
        <f>NA()</f>
        <v>#N/A</v>
      </c>
      <c r="C50" s="161">
        <f>IF(ISNUMBER('実質公債費比率（分子）の構造'!K$53),'実質公債費比率（分子）の構造'!K$53,NA())</f>
        <v>392</v>
      </c>
      <c r="D50" s="161" t="e">
        <f>NA()</f>
        <v>#N/A</v>
      </c>
      <c r="E50" s="161" t="e">
        <f>NA()</f>
        <v>#N/A</v>
      </c>
      <c r="F50" s="161">
        <f>IF(ISNUMBER('実質公債費比率（分子）の構造'!L$53),'実質公債費比率（分子）の構造'!L$53,NA())</f>
        <v>381</v>
      </c>
      <c r="G50" s="161" t="e">
        <f>NA()</f>
        <v>#N/A</v>
      </c>
      <c r="H50" s="161" t="e">
        <f>NA()</f>
        <v>#N/A</v>
      </c>
      <c r="I50" s="161">
        <f>IF(ISNUMBER('実質公債費比率（分子）の構造'!M$53),'実質公債費比率（分子）の構造'!M$53,NA())</f>
        <v>400</v>
      </c>
      <c r="J50" s="161" t="e">
        <f>NA()</f>
        <v>#N/A</v>
      </c>
      <c r="K50" s="161" t="e">
        <f>NA()</f>
        <v>#N/A</v>
      </c>
      <c r="L50" s="161">
        <f>IF(ISNUMBER('実質公債費比率（分子）の構造'!N$53),'実質公債費比率（分子）の構造'!N$53,NA())</f>
        <v>385</v>
      </c>
      <c r="M50" s="161" t="e">
        <f>NA()</f>
        <v>#N/A</v>
      </c>
      <c r="N50" s="161" t="e">
        <f>NA()</f>
        <v>#N/A</v>
      </c>
      <c r="O50" s="161">
        <f>IF(ISNUMBER('実質公債費比率（分子）の構造'!O$53),'実質公債費比率（分子）の構造'!O$53,NA())</f>
        <v>306</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4449</v>
      </c>
      <c r="E56" s="160"/>
      <c r="F56" s="160"/>
      <c r="G56" s="160">
        <f>'将来負担比率（分子）の構造'!J$52</f>
        <v>4404</v>
      </c>
      <c r="H56" s="160"/>
      <c r="I56" s="160"/>
      <c r="J56" s="160">
        <f>'将来負担比率（分子）の構造'!K$52</f>
        <v>4578</v>
      </c>
      <c r="K56" s="160"/>
      <c r="L56" s="160"/>
      <c r="M56" s="160">
        <f>'将来負担比率（分子）の構造'!L$52</f>
        <v>4443</v>
      </c>
      <c r="N56" s="160"/>
      <c r="O56" s="160"/>
      <c r="P56" s="160">
        <f>'将来負担比率（分子）の構造'!M$52</f>
        <v>4333</v>
      </c>
    </row>
    <row r="57" spans="1:16" x14ac:dyDescent="0.15">
      <c r="A57" s="160" t="s">
        <v>35</v>
      </c>
      <c r="B57" s="160"/>
      <c r="C57" s="160"/>
      <c r="D57" s="160">
        <f>'将来負担比率（分子）の構造'!I$51</f>
        <v>77</v>
      </c>
      <c r="E57" s="160"/>
      <c r="F57" s="160"/>
      <c r="G57" s="160">
        <f>'将来負担比率（分子）の構造'!J$51</f>
        <v>230</v>
      </c>
      <c r="H57" s="160"/>
      <c r="I57" s="160"/>
      <c r="J57" s="160">
        <f>'将来負担比率（分子）の構造'!K$51</f>
        <v>227</v>
      </c>
      <c r="K57" s="160"/>
      <c r="L57" s="160"/>
      <c r="M57" s="160">
        <f>'将来負担比率（分子）の構造'!L$51</f>
        <v>212</v>
      </c>
      <c r="N57" s="160"/>
      <c r="O57" s="160"/>
      <c r="P57" s="160">
        <f>'将来負担比率（分子）の構造'!M$51</f>
        <v>206</v>
      </c>
    </row>
    <row r="58" spans="1:16" x14ac:dyDescent="0.15">
      <c r="A58" s="160" t="s">
        <v>34</v>
      </c>
      <c r="B58" s="160"/>
      <c r="C58" s="160"/>
      <c r="D58" s="160">
        <f>'将来負担比率（分子）の構造'!I$50</f>
        <v>1524</v>
      </c>
      <c r="E58" s="160"/>
      <c r="F58" s="160"/>
      <c r="G58" s="160">
        <f>'将来負担比率（分子）の構造'!J$50</f>
        <v>1476</v>
      </c>
      <c r="H58" s="160"/>
      <c r="I58" s="160"/>
      <c r="J58" s="160">
        <f>'将来負担比率（分子）の構造'!K$50</f>
        <v>1621</v>
      </c>
      <c r="K58" s="160"/>
      <c r="L58" s="160"/>
      <c r="M58" s="160">
        <f>'将来負担比率（分子）の構造'!L$50</f>
        <v>1627</v>
      </c>
      <c r="N58" s="160"/>
      <c r="O58" s="160"/>
      <c r="P58" s="160">
        <f>'将来負担比率（分子）の構造'!M$50</f>
        <v>1557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18</v>
      </c>
      <c r="C61" s="160"/>
      <c r="D61" s="160"/>
      <c r="E61" s="160">
        <f>'将来負担比率（分子）の構造'!J$46</f>
        <v>18</v>
      </c>
      <c r="F61" s="160"/>
      <c r="G61" s="160"/>
      <c r="H61" s="160">
        <f>'将来負担比率（分子）の構造'!K$46</f>
        <v>17</v>
      </c>
      <c r="I61" s="160"/>
      <c r="J61" s="160"/>
      <c r="K61" s="160">
        <f>'将来負担比率（分子）の構造'!L$46</f>
        <v>16</v>
      </c>
      <c r="L61" s="160"/>
      <c r="M61" s="160"/>
      <c r="N61" s="160">
        <f>'将来負担比率（分子）の構造'!M$46</f>
        <v>16</v>
      </c>
      <c r="O61" s="160"/>
      <c r="P61" s="160"/>
    </row>
    <row r="62" spans="1:16" x14ac:dyDescent="0.15">
      <c r="A62" s="160" t="s">
        <v>28</v>
      </c>
      <c r="B62" s="160">
        <f>'将来負担比率（分子）の構造'!I$45</f>
        <v>724</v>
      </c>
      <c r="C62" s="160"/>
      <c r="D62" s="160"/>
      <c r="E62" s="160">
        <f>'将来負担比率（分子）の構造'!J$45</f>
        <v>672</v>
      </c>
      <c r="F62" s="160"/>
      <c r="G62" s="160"/>
      <c r="H62" s="160">
        <f>'将来負担比率（分子）の構造'!K$45</f>
        <v>585</v>
      </c>
      <c r="I62" s="160"/>
      <c r="J62" s="160"/>
      <c r="K62" s="160">
        <f>'将来負担比率（分子）の構造'!L$45</f>
        <v>676</v>
      </c>
      <c r="L62" s="160"/>
      <c r="M62" s="160"/>
      <c r="N62" s="160">
        <f>'将来負担比率（分子）の構造'!M$45</f>
        <v>636</v>
      </c>
      <c r="O62" s="160"/>
      <c r="P62" s="160"/>
    </row>
    <row r="63" spans="1:16" x14ac:dyDescent="0.15">
      <c r="A63" s="160" t="s">
        <v>27</v>
      </c>
      <c r="B63" s="160">
        <f>'将来負担比率（分子）の構造'!I$44</f>
        <v>634</v>
      </c>
      <c r="C63" s="160"/>
      <c r="D63" s="160"/>
      <c r="E63" s="160">
        <f>'将来負担比率（分子）の構造'!J$44</f>
        <v>594</v>
      </c>
      <c r="F63" s="160"/>
      <c r="G63" s="160"/>
      <c r="H63" s="160">
        <f>'将来負担比率（分子）の構造'!K$44</f>
        <v>560</v>
      </c>
      <c r="I63" s="160"/>
      <c r="J63" s="160"/>
      <c r="K63" s="160">
        <f>'将来負担比率（分子）の構造'!L$44</f>
        <v>536</v>
      </c>
      <c r="L63" s="160"/>
      <c r="M63" s="160"/>
      <c r="N63" s="160">
        <f>'将来負担比率（分子）の構造'!M$44</f>
        <v>509</v>
      </c>
      <c r="O63" s="160"/>
      <c r="P63" s="160"/>
    </row>
    <row r="64" spans="1:16" x14ac:dyDescent="0.15">
      <c r="A64" s="160" t="s">
        <v>26</v>
      </c>
      <c r="B64" s="160">
        <f>'将来負担比率（分子）の構造'!I$43</f>
        <v>713</v>
      </c>
      <c r="C64" s="160"/>
      <c r="D64" s="160"/>
      <c r="E64" s="160">
        <f>'将来負担比率（分子）の構造'!J$43</f>
        <v>593</v>
      </c>
      <c r="F64" s="160"/>
      <c r="G64" s="160"/>
      <c r="H64" s="160">
        <f>'将来負担比率（分子）の構造'!K$43</f>
        <v>509</v>
      </c>
      <c r="I64" s="160"/>
      <c r="J64" s="160"/>
      <c r="K64" s="160">
        <f>'将来負担比率（分子）の構造'!L$43</f>
        <v>557</v>
      </c>
      <c r="L64" s="160"/>
      <c r="M64" s="160"/>
      <c r="N64" s="160">
        <f>'将来負担比率（分子）の構造'!M$43</f>
        <v>720</v>
      </c>
      <c r="O64" s="160"/>
      <c r="P64" s="160"/>
    </row>
    <row r="65" spans="1:16" x14ac:dyDescent="0.15">
      <c r="A65" s="160" t="s">
        <v>25</v>
      </c>
      <c r="B65" s="160">
        <f>'将来負担比率（分子）の構造'!I$42</f>
        <v>486</v>
      </c>
      <c r="C65" s="160"/>
      <c r="D65" s="160"/>
      <c r="E65" s="160">
        <f>'将来負担比率（分子）の構造'!J$42</f>
        <v>442</v>
      </c>
      <c r="F65" s="160"/>
      <c r="G65" s="160"/>
      <c r="H65" s="160">
        <f>'将来負担比率（分子）の構造'!K$42</f>
        <v>376</v>
      </c>
      <c r="I65" s="160"/>
      <c r="J65" s="160"/>
      <c r="K65" s="160">
        <f>'将来負担比率（分子）の構造'!L$42</f>
        <v>308</v>
      </c>
      <c r="L65" s="160"/>
      <c r="M65" s="160"/>
      <c r="N65" s="160">
        <f>'将来負担比率（分子）の構造'!M$42</f>
        <v>236</v>
      </c>
      <c r="O65" s="160"/>
      <c r="P65" s="160"/>
    </row>
    <row r="66" spans="1:16" x14ac:dyDescent="0.15">
      <c r="A66" s="160" t="s">
        <v>24</v>
      </c>
      <c r="B66" s="160">
        <f>'将来負担比率（分子）の構造'!I$41</f>
        <v>5963</v>
      </c>
      <c r="C66" s="160"/>
      <c r="D66" s="160"/>
      <c r="E66" s="160">
        <f>'将来負担比率（分子）の構造'!J$41</f>
        <v>5979</v>
      </c>
      <c r="F66" s="160"/>
      <c r="G66" s="160"/>
      <c r="H66" s="160">
        <f>'将来負担比率（分子）の構造'!K$41</f>
        <v>6288</v>
      </c>
      <c r="I66" s="160"/>
      <c r="J66" s="160"/>
      <c r="K66" s="160">
        <f>'将来負担比率（分子）の構造'!L$41</f>
        <v>6054</v>
      </c>
      <c r="L66" s="160"/>
      <c r="M66" s="160"/>
      <c r="N66" s="160">
        <f>'将来負担比率（分子）の構造'!M$41</f>
        <v>6029</v>
      </c>
      <c r="O66" s="160"/>
      <c r="P66" s="160"/>
    </row>
    <row r="67" spans="1:16" x14ac:dyDescent="0.15">
      <c r="A67" s="160" t="s">
        <v>67</v>
      </c>
      <c r="B67" s="160" t="e">
        <f>NA()</f>
        <v>#N/A</v>
      </c>
      <c r="C67" s="160">
        <f>IF(ISNUMBER('将来負担比率（分子）の構造'!I$53), IF('将来負担比率（分子）の構造'!I$53 &lt; 0, 0, '将来負担比率（分子）の構造'!I$53), NA())</f>
        <v>2488</v>
      </c>
      <c r="D67" s="160" t="e">
        <f>NA()</f>
        <v>#N/A</v>
      </c>
      <c r="E67" s="160" t="e">
        <f>NA()</f>
        <v>#N/A</v>
      </c>
      <c r="F67" s="160">
        <f>IF(ISNUMBER('将来負担比率（分子）の構造'!J$53), IF('将来負担比率（分子）の構造'!J$53 &lt; 0, 0, '将来負担比率（分子）の構造'!J$53), NA())</f>
        <v>2188</v>
      </c>
      <c r="G67" s="160" t="e">
        <f>NA()</f>
        <v>#N/A</v>
      </c>
      <c r="H67" s="160" t="e">
        <f>NA()</f>
        <v>#N/A</v>
      </c>
      <c r="I67" s="160">
        <f>IF(ISNUMBER('将来負担比率（分子）の構造'!K$53), IF('将来負担比率（分子）の構造'!K$53 &lt; 0, 0, '将来負担比率（分子）の構造'!K$53), NA())</f>
        <v>1909</v>
      </c>
      <c r="J67" s="160" t="e">
        <f>NA()</f>
        <v>#N/A</v>
      </c>
      <c r="K67" s="160" t="e">
        <f>NA()</f>
        <v>#N/A</v>
      </c>
      <c r="L67" s="160">
        <f>IF(ISNUMBER('将来負担比率（分子）の構造'!L$53), IF('将来負担比率（分子）の構造'!L$53 &lt; 0, 0, '将来負担比率（分子）の構造'!L$53), NA())</f>
        <v>1864</v>
      </c>
      <c r="M67" s="160" t="e">
        <f>NA()</f>
        <v>#N/A</v>
      </c>
      <c r="N67" s="160" t="e">
        <f>NA()</f>
        <v>#N/A</v>
      </c>
      <c r="O67" s="160">
        <f>IF(ISNUMBER('将来負担比率（分子）の構造'!M$53), IF('将来負担比率（分子）の構造'!M$53 &lt; 0, 0, '将来負担比率（分子）の構造'!M$53), NA())</f>
        <v>2048</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1069</v>
      </c>
      <c r="C72" s="164">
        <f>基金残高に係る経年分析!G55</f>
        <v>1028</v>
      </c>
      <c r="D72" s="164">
        <f>基金残高に係る経年分析!H55</f>
        <v>989</v>
      </c>
    </row>
    <row r="73" spans="1:16" x14ac:dyDescent="0.15">
      <c r="A73" s="163" t="s">
        <v>70</v>
      </c>
      <c r="B73" s="164">
        <f>基金残高に係る経年分析!F56</f>
        <v>330</v>
      </c>
      <c r="C73" s="164">
        <f>基金残高に係る経年分析!G56</f>
        <v>330</v>
      </c>
      <c r="D73" s="164">
        <f>基金残高に係る経年分析!H56</f>
        <v>330</v>
      </c>
    </row>
    <row r="74" spans="1:16" x14ac:dyDescent="0.15">
      <c r="A74" s="163" t="s">
        <v>71</v>
      </c>
      <c r="B74" s="164">
        <f>基金残高に係る経年分析!F57</f>
        <v>148</v>
      </c>
      <c r="C74" s="164">
        <f>基金残高に係る経年分析!G57</f>
        <v>195</v>
      </c>
      <c r="D74" s="164">
        <f>基金残高に係る経年分析!H57</f>
        <v>164</v>
      </c>
    </row>
  </sheetData>
  <sheetProtection algorithmName="SHA-512" hashValue="u5Bfg2eppyf8KiccVVy0EaMaZIdt7nPeo/3v4ssFp0rs8TzU12zF3PykgU2s0FISa1Bg2Taily8ze3nSGRqCjA==" saltValue="SHj2vtELKnGKUADTx1uD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2019-03-06T02:19:27Z</cp:lastPrinted>
  <dcterms:created xsi:type="dcterms:W3CDTF">2019-02-14T01:02:16Z</dcterms:created>
  <dcterms:modified xsi:type="dcterms:W3CDTF">2019-10-29T11:20:18Z</dcterms:modified>
  <cp:category/>
</cp:coreProperties>
</file>