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7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資料集\H28決算\完成版\H3010\"/>
    </mc:Choice>
  </mc:AlternateContent>
  <bookViews>
    <workbookView xWindow="240" yWindow="60" windowWidth="14940" windowHeight="7875" tabRatio="84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E35" i="9" s="1"/>
  <c r="AM34" i="9"/>
  <c r="BW34" i="9" l="1"/>
  <c r="BW35" i="9" s="1"/>
  <c r="BW36" i="9" s="1"/>
  <c r="BW37" i="9" s="1"/>
  <c r="BW38" i="9" s="1"/>
  <c r="BW39" i="9" s="1"/>
  <c r="CO34" i="9" l="1"/>
  <c r="CO35" i="9" s="1"/>
</calcChain>
</file>

<file path=xl/sharedStrings.xml><?xml version="1.0" encoding="utf-8"?>
<sst xmlns="http://schemas.openxmlformats.org/spreadsheetml/2006/main" count="995" uniqueCount="555">
  <si>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</si>
  <si>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</si>
  <si>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</si>
  <si>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</si>
  <si>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</si>
  <si>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</si>
  <si>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</si>
  <si>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</si>
  <si>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</si>
  <si>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</si>
  <si>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</si>
  <si>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</si>
  <si>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</si>
  <si>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</si>
  <si>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</si>
  <si>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</si>
  <si>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</si>
  <si>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</si>
  <si>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</si>
  <si>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</si>
  <si>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</si>
  <si>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</si>
  <si>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</si>
  <si>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</si>
  <si>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</si>
  <si>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</si>
  <si>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</si>
  <si>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</si>
  <si>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</si>
  <si>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</si>
  <si>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</si>
  <si>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</si>
  <si>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</si>
  <si>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</si>
  <si>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</si>
  <si>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</si>
  <si>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</si>
  <si>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</si>
  <si>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</si>
  <si>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</si>
  <si>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</si>
  <si>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</si>
  <si>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</si>
  <si>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</si>
  <si>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</si>
  <si>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</si>
  <si>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</si>
  <si>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</si>
  <si>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</si>
  <si>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</si>
  <si>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</si>
  <si>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</si>
  <si>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</si>
  <si>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</si>
  <si>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</si>
  <si>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</si>
  <si>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</si>
  <si>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</si>
  <si>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</si>
  <si>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</si>
  <si>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</si>
  <si>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</si>
  <si>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</si>
  <si>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</si>
  <si>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</si>
  <si>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</si>
  <si>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</si>
  <si>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</si>
  <si>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</si>
  <si>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</si>
  <si>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</si>
  <si>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</si>
  <si>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</si>
  <si>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</si>
  <si>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</si>
  <si>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</si>
  <si>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</si>
  <si>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</si>
  <si>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</si>
  <si>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</si>
  <si>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</si>
  <si>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</si>
  <si>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</si>
  <si>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</si>
  <si>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</si>
  <si>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</si>
  <si>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</si>
  <si>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</si>
  <si>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</si>
  <si>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</si>
  <si>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</si>
  <si>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</si>
  <si>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</si>
  <si>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</si>
  <si>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</si>
  <si>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</si>
  <si>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</si>
  <si>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</si>
  <si>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</si>
  <si>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</si>
  <si>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</si>
  <si>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</si>
  <si>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</si>
  <si>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</si>
  <si>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</si>
  <si>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</si>
  <si>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</si>
  <si>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</si>
  <si>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</si>
  <si>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</si>
  <si>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</si>
  <si>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</si>
  <si>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</si>
  <si>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</si>
  <si>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</si>
  <si>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</si>
  <si>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</si>
  <si>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</si>
  <si>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</si>
  <si>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</si>
  <si>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</si>
  <si>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</si>
  <si>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</si>
  <si>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</si>
  <si>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</si>
  <si>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</si>
  <si>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</si>
  <si>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</si>
  <si>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</si>
  <si>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</si>
  <si>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</si>
  <si>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</si>
  <si>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</si>
  <si>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</si>
  <si>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</si>
  <si>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</si>
  <si>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</si>
  <si>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</si>
  <si>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</si>
  <si>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</si>
  <si>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</si>
  <si>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</si>
  <si>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</si>
  <si>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</si>
  <si>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</si>
  <si>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</si>
  <si>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</si>
  <si>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</si>
  <si>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</si>
  <si>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</si>
  <si>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</si>
  <si>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</si>
  <si>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</si>
  <si>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</si>
  <si>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</si>
  <si>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</si>
  <si>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</si>
  <si>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</si>
  <si>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</si>
  <si>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</si>
  <si>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</si>
  <si>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</si>
  <si>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</si>
  <si>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</si>
  <si>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</si>
  <si>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</si>
  <si>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</si>
  <si>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</si>
  <si>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</si>
  <si>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</si>
  <si>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</si>
  <si>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</si>
  <si>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</si>
  <si>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</si>
  <si>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</si>
  <si>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</si>
  <si>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</si>
  <si>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</si>
  <si>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</si>
  <si>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</si>
  <si>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</si>
  <si>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</si>
  <si>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</si>
  <si>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</si>
  <si>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</si>
  <si>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</si>
  <si>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</si>
  <si>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</si>
  <si>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</si>
  <si>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</si>
  <si>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</si>
  <si>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</si>
  <si>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</si>
  <si>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</si>
  <si>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</si>
  <si>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</si>
  <si>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北海道南幌町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</si>
  <si>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</si>
  <si>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</si>
  <si>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</si>
  <si>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</si>
  <si>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</si>
  <si>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</si>
  <si>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</si>
  <si>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</si>
  <si>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</si>
  <si>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</si>
  <si>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</si>
  <si>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</si>
  <si>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</si>
  <si>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</si>
  <si>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</si>
  <si>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</si>
  <si>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</si>
  <si>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</si>
  <si>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</si>
  <si>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</si>
  <si>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</si>
  <si>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</si>
  <si>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</si>
  <si>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</si>
  <si>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</si>
  <si>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</si>
  <si>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</si>
  <si>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</si>
  <si>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</si>
  <si>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</si>
  <si>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</si>
  <si>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</si>
  <si>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</si>
  <si>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</si>
  <si>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</si>
  <si>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</si>
  <si>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</si>
  <si>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</si>
  <si>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</si>
  <si>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</si>
  <si>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</si>
  <si>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</si>
  <si>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</si>
  <si>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</si>
  <si>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</si>
  <si>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</si>
  <si>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</si>
  <si>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</si>
  <si>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</si>
  <si>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</si>
  <si>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</si>
  <si>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</si>
  <si>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</si>
  <si>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</si>
  <si>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</si>
  <si>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</si>
  <si>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</si>
  <si>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</si>
  <si>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</si>
  <si>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</si>
  <si>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</si>
  <si>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</si>
  <si>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</si>
  <si>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</si>
  <si>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</si>
  <si>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</si>
  <si>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</si>
  <si>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</si>
  <si>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</si>
  <si>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</si>
  <si>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</si>
  <si>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</si>
  <si>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</si>
  <si>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</si>
  <si>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</si>
  <si>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</si>
  <si>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</si>
  <si>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</si>
  <si>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</si>
  <si>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</si>
  <si>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</si>
  <si>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</si>
  <si>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</si>
  <si>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</si>
  <si>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</si>
  <si>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</si>
  <si>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</si>
  <si>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</si>
  <si>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</si>
  <si>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</si>
  <si>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</si>
  <si>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</si>
  <si>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</si>
  <si>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</si>
  <si>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</si>
  <si>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</si>
  <si>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</si>
  <si>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</si>
  <si>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</si>
  <si>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</si>
  <si>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</si>
  <si>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</si>
  <si>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</si>
  <si>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</si>
  <si>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</si>
  <si>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</si>
  <si>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</si>
  <si>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</si>
  <si>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</si>
  <si>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</si>
  <si>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</si>
  <si>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</si>
  <si>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</si>
  <si>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</si>
  <si>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</si>
  <si>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</si>
  <si>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</si>
  <si>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</si>
  <si>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</si>
  <si>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</si>
  <si>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</si>
  <si>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</si>
  <si>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</si>
  <si>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</si>
  <si>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</si>
  <si>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</si>
  <si>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</si>
  <si>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</si>
  <si>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</si>
  <si>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</si>
  <si>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</si>
  <si>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</si>
  <si>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</si>
  <si>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</si>
  <si>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</si>
  <si>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</si>
  <si>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</si>
  <si>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</si>
  <si>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</si>
  <si>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</si>
  <si>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</si>
  <si>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</si>
  <si>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</si>
  <si>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</si>
  <si>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</si>
  <si>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</si>
  <si>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</si>
  <si>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</si>
  <si>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北海道南幌町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</si>
  <si>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</si>
  <si>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</si>
  <si>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</si>
  <si>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</si>
  <si>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</si>
  <si>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</si>
  <si>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</si>
  <si>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</si>
  <si>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</si>
  <si>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</si>
  <si>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</si>
  <si>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</si>
  <si>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</si>
  <si>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</si>
  <si>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</si>
  <si>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</si>
  <si>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</si>
  <si>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</si>
  <si>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</si>
  <si>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</si>
  <si>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</si>
  <si>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</si>
  <si>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</si>
  <si>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</si>
  <si>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</si>
  <si>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</si>
  <si>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</si>
  <si>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</si>
  <si>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</si>
  <si>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</si>
  <si>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</si>
  <si>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</si>
  <si>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</si>
  <si>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</si>
  <si>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</si>
  <si>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</si>
  <si>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</si>
  <si>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</si>
  <si>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</si>
  <si>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</si>
  <si>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</si>
  <si>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</si>
  <si>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</si>
  <si>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</si>
  <si>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</si>
  <si>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</si>
  <si>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</si>
  <si>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</si>
  <si>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</si>
  <si>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</si>
  <si>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</si>
  <si>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</si>
  <si>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</si>
  <si>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</si>
  <si>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</si>
  <si>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</si>
  <si>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</si>
  <si>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</si>
  <si>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</si>
  <si>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</si>
  <si>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</si>
  <si>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</si>
  <si>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</si>
  <si>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</si>
  <si>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</si>
  <si>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</si>
  <si>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</si>
  <si>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</si>
  <si>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</si>
  <si>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</si>
  <si>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</si>
  <si>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</si>
  <si>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</si>
  <si>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</si>
  <si>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</si>
  <si>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</si>
  <si>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</si>
  <si>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</si>
  <si>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</si>
  <si>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</si>
  <si>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</si>
  <si>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</si>
  <si>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</si>
  <si>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</si>
  <si>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</si>
  <si>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</si>
  <si>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</si>
  <si>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</si>
  <si>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</si>
  <si>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</si>
  <si>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</si>
  <si>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</si>
  <si>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</si>
  <si>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</si>
  <si>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</si>
  <si>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</si>
  <si>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</si>
  <si>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</si>
  <si>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</si>
  <si>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</si>
  <si>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</si>
  <si>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</si>
  <si>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</si>
  <si>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</si>
  <si>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</si>
  <si>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</si>
  <si>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</si>
  <si>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</si>
  <si>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</si>
  <si>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</si>
  <si>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</si>
  <si>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</si>
  <si>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</si>
  <si>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</si>
  <si>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</si>
  <si>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</si>
  <si>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</si>
  <si>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</si>
  <si>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</si>
  <si>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</si>
  <si>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</si>
  <si>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</si>
  <si>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</si>
  <si>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</si>
  <si>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</si>
  <si>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</si>
  <si>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</si>
  <si>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</si>
  <si>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</si>
  <si>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</si>
  <si>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</si>
  <si>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</si>
  <si>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</si>
  <si>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</si>
  <si>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</si>
  <si>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</si>
  <si>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</si>
  <si>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</si>
  <si>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</si>
  <si>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</si>
  <si>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</si>
  <si>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</si>
  <si>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</si>
  <si>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</si>
  <si>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</si>
  <si>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</si>
  <si>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</si>
  <si>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</si>
  <si>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</si>
  <si>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</si>
  <si>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</si>
  <si>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</si>
  <si>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</si>
  <si>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</si>
  <si>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</si>
  <si>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</si>
  <si>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</si>
  <si>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</si>
  <si>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</si>
  <si>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</si>
  <si>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</si>
  <si>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</si>
  <si>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</si>
  <si>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</si>
  <si>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</si>
  <si>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</si>
  <si>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</si>
  <si>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</si>
  <si>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</si>
  <si>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</si>
  <si>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</si>
  <si>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</si>
  <si>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</si>
  <si>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</si>
  <si>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</si>
  <si>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</si>
  <si>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</si>
  <si>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 1.46</t>
  </si>
  <si>
    <t>一般会計</t>
  </si>
  <si>
    <t>病院事業会計</t>
  </si>
  <si>
    <t>国民健康保険特別会計</t>
  </si>
  <si>
    <t>介護保険特別会計</t>
  </si>
  <si>
    <t>下水道事業特別会計</t>
  </si>
  <si>
    <t>農業集落排水事業特別会計</t>
  </si>
  <si>
    <t>後期高齢者医療特別会計</t>
  </si>
  <si>
    <t>その他会計（赤字）</t>
  </si>
  <si>
    <t>その他会計（黒字）</t>
  </si>
  <si>
    <t>南空知葬斎組合</t>
    <rPh sb="0" eb="1">
      <t>ミナミ</t>
    </rPh>
    <rPh sb="1" eb="3">
      <t>ソラチ</t>
    </rPh>
    <rPh sb="3" eb="4">
      <t>ソウ</t>
    </rPh>
    <rPh sb="4" eb="5">
      <t>サイ</t>
    </rPh>
    <rPh sb="5" eb="7">
      <t>クミアイ</t>
    </rPh>
    <phoneticPr fontId="2"/>
  </si>
  <si>
    <t>南空知公衆衛生組合</t>
    <rPh sb="0" eb="1">
      <t>ミナミ</t>
    </rPh>
    <rPh sb="1" eb="3">
      <t>ソラチ</t>
    </rPh>
    <rPh sb="3" eb="5">
      <t>コウシュウ</t>
    </rPh>
    <rPh sb="5" eb="7">
      <t>エイセイ</t>
    </rPh>
    <rPh sb="7" eb="9">
      <t>クミアイ</t>
    </rPh>
    <phoneticPr fontId="2"/>
  </si>
  <si>
    <t>空知教育センター組合</t>
    <rPh sb="0" eb="2">
      <t>ソラチ</t>
    </rPh>
    <rPh sb="2" eb="4">
      <t>キョウイク</t>
    </rPh>
    <rPh sb="8" eb="10">
      <t>クミアイ</t>
    </rPh>
    <phoneticPr fontId="2"/>
  </si>
  <si>
    <t>南空知消防組合</t>
    <rPh sb="0" eb="1">
      <t>ミナミ</t>
    </rPh>
    <rPh sb="1" eb="3">
      <t>ソラチ</t>
    </rPh>
    <rPh sb="3" eb="5">
      <t>ショウボウ</t>
    </rPh>
    <rPh sb="5" eb="7">
      <t>クミアイ</t>
    </rPh>
    <phoneticPr fontId="2"/>
  </si>
  <si>
    <t>南空知ふるさと市町村圏組合</t>
    <rPh sb="0" eb="1">
      <t>ミナミ</t>
    </rPh>
    <rPh sb="1" eb="3">
      <t>ソラチ</t>
    </rPh>
    <rPh sb="7" eb="10">
      <t>シチョウソン</t>
    </rPh>
    <rPh sb="10" eb="11">
      <t>ケン</t>
    </rPh>
    <rPh sb="11" eb="13">
      <t>クミアイ</t>
    </rPh>
    <phoneticPr fontId="2"/>
  </si>
  <si>
    <t>長幌上水道企業団</t>
    <rPh sb="0" eb="1">
      <t>ナガ</t>
    </rPh>
    <rPh sb="1" eb="2">
      <t>ホロ</t>
    </rPh>
    <rPh sb="2" eb="5">
      <t>ジョウスイドウ</t>
    </rPh>
    <rPh sb="5" eb="7">
      <t>キギョウ</t>
    </rPh>
    <rPh sb="7" eb="8">
      <t>ダン</t>
    </rPh>
    <phoneticPr fontId="2"/>
  </si>
  <si>
    <t>○</t>
  </si>
  <si>
    <t>南幌振興公社</t>
    <rPh sb="0" eb="2">
      <t>ナンポロ</t>
    </rPh>
    <rPh sb="2" eb="4">
      <t>シンコウ</t>
    </rPh>
    <rPh sb="4" eb="6">
      <t>コウシャ</t>
    </rPh>
    <phoneticPr fontId="30"/>
  </si>
  <si>
    <t>南幌農産物加工センター</t>
    <rPh sb="0" eb="2">
      <t>ナンポロ</t>
    </rPh>
    <rPh sb="2" eb="5">
      <t>ノウサンブツ</t>
    </rPh>
    <rPh sb="5" eb="7">
      <t>カコウ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</si>
  <si>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</si>
  <si>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</si>
  <si>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</si>
  <si>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</si>
  <si>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</si>
  <si>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</si>
  <si>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</si>
  <si>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</si>
  <si>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</si>
  <si>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</si>
  <si>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平成２５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今後も土地開発公社の清算による負債額等の圧縮効果に伴い比率の減少傾向は続くと思われるが、新規発行起債の抑制などの取り組みを継続する。実質公債費比率については、公債費等の償還ピークが過ぎたことにより単年度の元利償還金等及び算入公債費等の実質公債費比率（分子）は減少傾向により推移している。今後も新規発行起債の抑制などの取り組みを着実に継続して比率の改善に努める。</t>
    <rPh sb="0" eb="2">
      <t>ショウライ</t>
    </rPh>
    <rPh sb="2" eb="4">
      <t>フタン</t>
    </rPh>
    <rPh sb="4" eb="6">
      <t>ヒリツ</t>
    </rPh>
    <rPh sb="12" eb="14">
      <t>ヘイセイ</t>
    </rPh>
    <rPh sb="16" eb="18">
      <t>ネンド</t>
    </rPh>
    <rPh sb="22" eb="24">
      <t>トチ</t>
    </rPh>
    <rPh sb="24" eb="26">
      <t>カイハツ</t>
    </rPh>
    <rPh sb="26" eb="28">
      <t>コウシャ</t>
    </rPh>
    <rPh sb="29" eb="31">
      <t>セイサン</t>
    </rPh>
    <rPh sb="32" eb="33">
      <t>トモナ</t>
    </rPh>
    <rPh sb="34" eb="36">
      <t>ザイゲン</t>
    </rPh>
    <rPh sb="36" eb="38">
      <t>カクホ</t>
    </rPh>
    <rPh sb="42" eb="43">
      <t>ダイ</t>
    </rPh>
    <rPh sb="43" eb="44">
      <t>サン</t>
    </rPh>
    <rPh sb="48" eb="50">
      <t>カイカク</t>
    </rPh>
    <rPh sb="50" eb="52">
      <t>スイシン</t>
    </rPh>
    <rPh sb="52" eb="53">
      <t>サイ</t>
    </rPh>
    <rPh sb="54" eb="56">
      <t>カリイレ</t>
    </rPh>
    <rPh sb="58" eb="59">
      <t>オコナ</t>
    </rPh>
    <rPh sb="60" eb="63">
      <t>チホウサイ</t>
    </rPh>
    <rPh sb="67" eb="69">
      <t>ゾウカ</t>
    </rPh>
    <rPh sb="75" eb="78">
      <t>コウサイヒ</t>
    </rPh>
    <rPh sb="78" eb="79">
      <t>トウ</t>
    </rPh>
    <rPh sb="80" eb="82">
      <t>ショウカン</t>
    </rPh>
    <rPh sb="86" eb="87">
      <t>ス</t>
    </rPh>
    <rPh sb="97" eb="99">
      <t>ショウライ</t>
    </rPh>
    <rPh sb="99" eb="101">
      <t>フタン</t>
    </rPh>
    <rPh sb="101" eb="103">
      <t>ヒリツ</t>
    </rPh>
    <rPh sb="104" eb="106">
      <t>ブンシ</t>
    </rPh>
    <rPh sb="108" eb="110">
      <t>ゲンショウ</t>
    </rPh>
    <rPh sb="110" eb="112">
      <t>ケイコウ</t>
    </rPh>
    <rPh sb="115" eb="117">
      <t>スイイ</t>
    </rPh>
    <rPh sb="122" eb="124">
      <t>コンゴ</t>
    </rPh>
    <rPh sb="125" eb="127">
      <t>トチ</t>
    </rPh>
    <rPh sb="127" eb="129">
      <t>カイハツ</t>
    </rPh>
    <rPh sb="129" eb="131">
      <t>コウシャ</t>
    </rPh>
    <rPh sb="132" eb="134">
      <t>セイサン</t>
    </rPh>
    <rPh sb="137" eb="139">
      <t>フサイ</t>
    </rPh>
    <rPh sb="139" eb="140">
      <t>ガク</t>
    </rPh>
    <rPh sb="140" eb="141">
      <t>トウ</t>
    </rPh>
    <rPh sb="142" eb="144">
      <t>アッシュク</t>
    </rPh>
    <rPh sb="144" eb="146">
      <t>コウカ</t>
    </rPh>
    <rPh sb="147" eb="148">
      <t>トモナ</t>
    </rPh>
    <rPh sb="149" eb="151">
      <t>ヒリツ</t>
    </rPh>
    <rPh sb="152" eb="154">
      <t>ゲンショウ</t>
    </rPh>
    <rPh sb="154" eb="156">
      <t>ケイコウ</t>
    </rPh>
    <rPh sb="157" eb="158">
      <t>ツヅ</t>
    </rPh>
    <rPh sb="160" eb="161">
      <t>オモ</t>
    </rPh>
    <rPh sb="166" eb="168">
      <t>シンキ</t>
    </rPh>
    <rPh sb="168" eb="170">
      <t>ハッコウ</t>
    </rPh>
    <rPh sb="170" eb="172">
      <t>キサイ</t>
    </rPh>
    <rPh sb="173" eb="175">
      <t>ヨクセイ</t>
    </rPh>
    <rPh sb="178" eb="179">
      <t>ト</t>
    </rPh>
    <rPh sb="180" eb="181">
      <t>ク</t>
    </rPh>
    <rPh sb="183" eb="185">
      <t>ケイゾク</t>
    </rPh>
    <rPh sb="188" eb="190">
      <t>ジッシツ</t>
    </rPh>
    <rPh sb="190" eb="193">
      <t>コウサイヒ</t>
    </rPh>
    <rPh sb="193" eb="195">
      <t>ヒリツ</t>
    </rPh>
    <rPh sb="201" eb="204">
      <t>コウサイヒ</t>
    </rPh>
    <rPh sb="204" eb="205">
      <t>トウ</t>
    </rPh>
    <rPh sb="206" eb="208">
      <t>ショウカン</t>
    </rPh>
    <rPh sb="212" eb="213">
      <t>ス</t>
    </rPh>
    <rPh sb="220" eb="223">
      <t>タンネンド</t>
    </rPh>
    <rPh sb="224" eb="226">
      <t>ガンリ</t>
    </rPh>
    <rPh sb="226" eb="229">
      <t>ショウカンキン</t>
    </rPh>
    <rPh sb="229" eb="230">
      <t>トウ</t>
    </rPh>
    <rPh sb="230" eb="231">
      <t>オヨ</t>
    </rPh>
    <rPh sb="232" eb="234">
      <t>サンニュウ</t>
    </rPh>
    <rPh sb="234" eb="237">
      <t>コウサイヒ</t>
    </rPh>
    <rPh sb="237" eb="238">
      <t>トウ</t>
    </rPh>
    <rPh sb="239" eb="241">
      <t>ジッシツ</t>
    </rPh>
    <rPh sb="241" eb="244">
      <t>コウサイヒ</t>
    </rPh>
    <rPh sb="244" eb="246">
      <t>ヒリツ</t>
    </rPh>
    <rPh sb="247" eb="249">
      <t>ブンシ</t>
    </rPh>
    <rPh sb="251" eb="253">
      <t>ゲンショウ</t>
    </rPh>
    <rPh sb="253" eb="255">
      <t>ケイコウ</t>
    </rPh>
    <rPh sb="258" eb="260">
      <t>スイイ</t>
    </rPh>
    <rPh sb="265" eb="267">
      <t>コンゴ</t>
    </rPh>
    <rPh sb="268" eb="270">
      <t>シンキ</t>
    </rPh>
    <rPh sb="270" eb="272">
      <t>ハッコウ</t>
    </rPh>
    <rPh sb="272" eb="274">
      <t>キサイ</t>
    </rPh>
    <rPh sb="275" eb="277">
      <t>ヨクセイ</t>
    </rPh>
    <rPh sb="280" eb="281">
      <t>ト</t>
    </rPh>
    <rPh sb="282" eb="283">
      <t>ク</t>
    </rPh>
    <rPh sb="285" eb="287">
      <t>チャクジツ</t>
    </rPh>
    <rPh sb="288" eb="290">
      <t>ケイゾク</t>
    </rPh>
    <rPh sb="292" eb="294">
      <t>ヒリツ</t>
    </rPh>
    <rPh sb="295" eb="297">
      <t>カイゼン</t>
    </rPh>
    <rPh sb="298" eb="299">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</si>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</sst>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5A15-497A-8C0F-4FAB2646B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61121</c:v>
                </c:pt>
                <c:pt idx="1">
                  <c:v>60988</c:v>
                </c:pt>
                <c:pt idx="2">
                  <c:v>144961</c:v>
                </c:pt>
                <c:pt idx="3">
                  <c:v>175917</c:v>
                </c:pt>
                <c:pt idx="4">
                  <c:v>61630</c:v>
                </c:pt>
              </c:numCache>
            </c:numRef>
          </c:val>
          <c:smooth val="0"/>
          <c:extLst>
            <c:ext xmlns:c16="http://schemas.microsoft.com/office/drawing/2014/chart" uri="{C3380CC4-5D6E-409C-BE32-E72D297353CC}">
              <c16:uniqueId val="{00000001-5A15-497A-8C0F-4FAB2646BB70}"/>
            </c:ext>
          </c:extLst>
        </c:ser>
        <c:dLbls>
          <c:showLegendKey val="0"/>
          <c:showVal val="0"/>
          <c:showCatName val="0"/>
          <c:showSerName val="0"/>
          <c:showPercent val="0"/>
          <c:showBubbleSize val="0"/>
        </c:dLbls>
        <c:marker val="1"/>
        <c:smooth val="0"/>
        <c:axId val="629720608"/>
        <c:axId val="629721000"/>
      </c:lineChart>
      <c:catAx>
        <c:axId val="62972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9721000"/>
        <c:crosses val="autoZero"/>
        <c:auto val="1"/>
        <c:lblAlgn val="ctr"/>
        <c:lblOffset val="100"/>
        <c:tickLblSkip val="1"/>
        <c:tickMarkSkip val="1"/>
        <c:noMultiLvlLbl val="0"/>
      </c:catAx>
      <c:valAx>
        <c:axId val="6297210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972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2.1800000000000002</c:v>
                </c:pt>
                <c:pt idx="1">
                  <c:v>2.4900000000000002</c:v>
                </c:pt>
                <c:pt idx="2">
                  <c:v>2.76</c:v>
                </c:pt>
                <c:pt idx="3">
                  <c:v>3.25</c:v>
                </c:pt>
                <c:pt idx="4">
                  <c:v>3.19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24.35</c:v>
                </c:pt>
                <c:pt idx="1">
                  <c:v>30.09</c:v>
                </c:pt>
                <c:pt idx="2">
                  <c:v>28.77</c:v>
                </c:pt>
                <c:pt idx="3">
                  <c:v>32.090000000000003</c:v>
                </c:pt>
                <c:pt idx="4">
                  <c:v>31.89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29722568"/>
        <c:axId val="62972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c:v>
                </c:pt>
                <c:pt idx="1">
                  <c:v>5.85</c:v>
                </c:pt>
                <c:pt idx="2">
                  <c:v>-2.44</c:v>
                </c:pt>
                <c:pt idx="3">
                  <c:v>3.82</c:v>
                </c:pt>
                <c:pt idx="4">
                  <c:v>-1.46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29722568"/>
        <c:axId val="629722960"/>
      </c:lineChart>
      <c:catAx>
        <c:axId val="62972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9722960"/>
        <c:crosses val="autoZero"/>
        <c:auto val="1"/>
        <c:lblAlgn val="ctr"/>
        <c:lblOffset val="100"/>
        <c:tickLblSkip val="1"/>
        <c:tickMarkSkip val="1"/>
        <c:noMultiLvlLbl val="0"/>
      </c:catAx>
      <c:valAx>
        <c:axId val="62972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72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0.15</c:v>
                </c:pt>
                <c:pt idx="4">
                  <c:v>#N/A</c:v>
                </c:pt>
                <c:pt idx="5">
                  <c:v>0.21</c:v>
                </c:pt>
                <c:pt idx="6">
                  <c:v>#N/A</c:v>
                </c:pt>
                <c:pt idx="7">
                  <c:v>0.22</c:v>
                </c:pt>
                <c:pt idx="8">
                  <c:v>#N/A</c:v>
                </c:pt>
                <c:pt idx="9">
                  <c:v>0.13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0.63</c:v>
                </c:pt>
                <c:pt idx="2">
                  <c:v>#N/A</c:v>
                </c:pt>
                <c:pt idx="3">
                  <c:v>0.52</c:v>
                </c:pt>
                <c:pt idx="4">
                  <c:v>#N/A</c:v>
                </c:pt>
                <c:pt idx="5">
                  <c:v>0.1</c:v>
                </c:pt>
                <c:pt idx="6">
                  <c:v>#N/A</c:v>
                </c:pt>
                <c:pt idx="7">
                  <c:v>0.16</c:v>
                </c:pt>
                <c:pt idx="8">
                  <c:v>#N/A</c:v>
                </c:pt>
                <c:pt idx="9">
                  <c:v>1.32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1.94</c:v>
                </c:pt>
                <c:pt idx="2">
                  <c:v>#N/A</c:v>
                </c:pt>
                <c:pt idx="3">
                  <c:v>2.41</c:v>
                </c:pt>
                <c:pt idx="4">
                  <c:v>#N/A</c:v>
                </c:pt>
                <c:pt idx="5">
                  <c:v>1.69</c:v>
                </c:pt>
                <c:pt idx="6">
                  <c:v>#N/A</c:v>
                </c:pt>
                <c:pt idx="7">
                  <c:v>1.29</c:v>
                </c:pt>
                <c:pt idx="8">
                  <c:v>#N/A</c:v>
                </c:pt>
                <c:pt idx="9">
                  <c:v>1.37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0.37</c:v>
                </c:pt>
                <c:pt idx="2">
                  <c:v>#N/A</c:v>
                </c:pt>
                <c:pt idx="3">
                  <c:v>0.61</c:v>
                </c:pt>
                <c:pt idx="4">
                  <c:v>#N/A</c:v>
                </c:pt>
                <c:pt idx="5">
                  <c:v>0.24</c:v>
                </c:pt>
                <c:pt idx="6">
                  <c:v>#N/A</c:v>
                </c:pt>
                <c:pt idx="7">
                  <c:v>1.1599999999999999</c:v>
                </c:pt>
                <c:pt idx="8">
                  <c:v>#N/A</c:v>
                </c:pt>
                <c:pt idx="9">
                  <c:v>2.19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2.1800000000000002</c:v>
                </c:pt>
                <c:pt idx="2">
                  <c:v>#N/A</c:v>
                </c:pt>
                <c:pt idx="3">
                  <c:v>2.48</c:v>
                </c:pt>
                <c:pt idx="4">
                  <c:v>#N/A</c:v>
                </c:pt>
                <c:pt idx="5">
                  <c:v>2.76</c:v>
                </c:pt>
                <c:pt idx="6">
                  <c:v>#N/A</c:v>
                </c:pt>
                <c:pt idx="7">
                  <c:v>3.25</c:v>
                </c:pt>
                <c:pt idx="8">
                  <c:v>#N/A</c:v>
                </c:pt>
                <c:pt idx="9">
                  <c:v>3.18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29723744"/>
        <c:axId val="629724136"/>
      </c:barChart>
      <c:catAx>
        <c:axId val="6297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9724136"/>
        <c:crosses val="autoZero"/>
        <c:auto val="1"/>
        <c:lblAlgn val="ctr"/>
        <c:lblOffset val="100"/>
        <c:tickLblSkip val="1"/>
        <c:tickMarkSkip val="1"/>
        <c:noMultiLvlLbl val="0"/>
      </c:catAx>
      <c:valAx>
        <c:axId val="629724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72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740</c:v>
                </c:pt>
                <c:pt idx="5">
                  <c:v>708</c:v>
                </c:pt>
                <c:pt idx="8">
                  <c:v>674</c:v>
                </c:pt>
                <c:pt idx="11">
                  <c:v>531</c:v>
                </c:pt>
                <c:pt idx="14">
                  <c:v>483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84</c:v>
                </c:pt>
                <c:pt idx="3">
                  <c:v>83</c:v>
                </c:pt>
                <c:pt idx="6">
                  <c:v>84</c:v>
                </c:pt>
                <c:pt idx="9">
                  <c:v>84</c:v>
                </c:pt>
                <c:pt idx="12">
                  <c:v>84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c:v>
                </c:pt>
                <c:pt idx="3">
                  <c:v>19</c:v>
                </c:pt>
                <c:pt idx="6">
                  <c:v>20</c:v>
                </c:pt>
                <c:pt idx="9">
                  <c:v>48</c:v>
                </c:pt>
                <c:pt idx="12">
                  <c:v>40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125</c:v>
                </c:pt>
                <c:pt idx="3">
                  <c:v>120</c:v>
                </c:pt>
                <c:pt idx="6">
                  <c:v>112</c:v>
                </c:pt>
                <c:pt idx="9">
                  <c:v>89</c:v>
                </c:pt>
                <c:pt idx="12">
                  <c:v>84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971</c:v>
                </c:pt>
                <c:pt idx="3">
                  <c:v>878</c:v>
                </c:pt>
                <c:pt idx="6">
                  <c:v>839</c:v>
                </c:pt>
                <c:pt idx="9">
                  <c:v>710</c:v>
                </c:pt>
                <c:pt idx="12">
                  <c:v>660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29724920"/>
        <c:axId val="62972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462</c:v>
                </c:pt>
                <c:pt idx="2">
                  <c:v>#N/A</c:v>
                </c:pt>
                <c:pt idx="3">
                  <c:v>#N/A</c:v>
                </c:pt>
                <c:pt idx="4">
                  <c:v>392</c:v>
                </c:pt>
                <c:pt idx="5">
                  <c:v>#N/A</c:v>
                </c:pt>
                <c:pt idx="6">
                  <c:v>#N/A</c:v>
                </c:pt>
                <c:pt idx="7">
                  <c:v>381</c:v>
                </c:pt>
                <c:pt idx="8">
                  <c:v>#N/A</c:v>
                </c:pt>
                <c:pt idx="9">
                  <c:v>#N/A</c:v>
                </c:pt>
                <c:pt idx="10">
                  <c:v>400</c:v>
                </c:pt>
                <c:pt idx="11">
                  <c:v>#N/A</c:v>
                </c:pt>
                <c:pt idx="12">
                  <c:v>#N/A</c:v>
                </c:pt>
                <c:pt idx="13">
                  <c:v>385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29724920"/>
        <c:axId val="629725312"/>
      </c:lineChart>
      <c:catAx>
        <c:axId val="62972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9725312"/>
        <c:crosses val="autoZero"/>
        <c:auto val="1"/>
        <c:lblAlgn val="ctr"/>
        <c:lblOffset val="100"/>
        <c:tickLblSkip val="1"/>
        <c:tickMarkSkip val="1"/>
        <c:noMultiLvlLbl val="0"/>
      </c:catAx>
      <c:valAx>
        <c:axId val="62972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72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4672</c:v>
                </c:pt>
                <c:pt idx="5">
                  <c:v>4449</c:v>
                </c:pt>
                <c:pt idx="8">
                  <c:v>4404</c:v>
                </c:pt>
                <c:pt idx="11">
                  <c:v>4578</c:v>
                </c:pt>
                <c:pt idx="14">
                  <c:v>4443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90</c:v>
                </c:pt>
                <c:pt idx="5">
                  <c:v>77</c:v>
                </c:pt>
                <c:pt idx="8">
                  <c:v>230</c:v>
                </c:pt>
                <c:pt idx="11">
                  <c:v>227</c:v>
                </c:pt>
                <c:pt idx="14">
                  <c:v>212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1348</c:v>
                </c:pt>
                <c:pt idx="5">
                  <c:v>1524</c:v>
                </c:pt>
                <c:pt idx="8">
                  <c:v>1476</c:v>
                </c:pt>
                <c:pt idx="11">
                  <c:v>1621</c:v>
                </c:pt>
                <c:pt idx="14">
                  <c:v>1627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665</c:v>
                </c:pt>
                <c:pt idx="3">
                  <c:v>18</c:v>
                </c:pt>
                <c:pt idx="6">
                  <c:v>18</c:v>
                </c:pt>
                <c:pt idx="9">
                  <c:v>17</c:v>
                </c:pt>
                <c:pt idx="12">
                  <c:v>16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797</c:v>
                </c:pt>
                <c:pt idx="3">
                  <c:v>724</c:v>
                </c:pt>
                <c:pt idx="6">
                  <c:v>672</c:v>
                </c:pt>
                <c:pt idx="9">
                  <c:v>585</c:v>
                </c:pt>
                <c:pt idx="12">
                  <c:v>676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637</c:v>
                </c:pt>
                <c:pt idx="3">
                  <c:v>634</c:v>
                </c:pt>
                <c:pt idx="6">
                  <c:v>594</c:v>
                </c:pt>
                <c:pt idx="9">
                  <c:v>560</c:v>
                </c:pt>
                <c:pt idx="12">
                  <c:v>536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860</c:v>
                </c:pt>
                <c:pt idx="3">
                  <c:v>713</c:v>
                </c:pt>
                <c:pt idx="6">
                  <c:v>593</c:v>
                </c:pt>
                <c:pt idx="9">
                  <c:v>509</c:v>
                </c:pt>
                <c:pt idx="12">
                  <c:v>557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547</c:v>
                </c:pt>
                <c:pt idx="3">
                  <c:v>486</c:v>
                </c:pt>
                <c:pt idx="6">
                  <c:v>442</c:v>
                </c:pt>
                <c:pt idx="9">
                  <c:v>376</c:v>
                </c:pt>
                <c:pt idx="12">
                  <c:v>308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4984</c:v>
                </c:pt>
                <c:pt idx="3">
                  <c:v>5963</c:v>
                </c:pt>
                <c:pt idx="6">
                  <c:v>5979</c:v>
                </c:pt>
                <c:pt idx="9">
                  <c:v>6288</c:v>
                </c:pt>
                <c:pt idx="12">
                  <c:v>6054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29727664"/>
        <c:axId val="635180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2379</c:v>
                </c:pt>
                <c:pt idx="2">
                  <c:v>#N/A</c:v>
                </c:pt>
                <c:pt idx="3">
                  <c:v>#N/A</c:v>
                </c:pt>
                <c:pt idx="4">
                  <c:v>2488</c:v>
                </c:pt>
                <c:pt idx="5">
                  <c:v>#N/A</c:v>
                </c:pt>
                <c:pt idx="6">
                  <c:v>#N/A</c:v>
                </c:pt>
                <c:pt idx="7">
                  <c:v>2188</c:v>
                </c:pt>
                <c:pt idx="8">
                  <c:v>#N/A</c:v>
                </c:pt>
                <c:pt idx="9">
                  <c:v>#N/A</c:v>
                </c:pt>
                <c:pt idx="10">
                  <c:v>1909</c:v>
                </c:pt>
                <c:pt idx="11">
                  <c:v>#N/A</c:v>
                </c:pt>
                <c:pt idx="12">
                  <c:v>#N/A</c:v>
                </c:pt>
                <c:pt idx="13">
                  <c:v>1864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29727664"/>
        <c:axId val="635180840"/>
      </c:lineChart>
      <c:catAx>
        <c:axId val="62972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180840"/>
        <c:crosses val="autoZero"/>
        <c:auto val="1"/>
        <c:lblAlgn val="ctr"/>
        <c:lblOffset val="100"/>
        <c:tickLblSkip val="1"/>
        <c:tickMarkSkip val="1"/>
        <c:noMultiLvlLbl val="0"/>
      </c:catAx>
      <c:valAx>
        <c:axId val="63518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72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{A87F15C9-F9FD-47E1-81A8-E341AF8D17B8}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07B-459B-BD2A-A584609F6E6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{2F448315-D9E5-4404-9CC8-C16CDF5E1BE5}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07B-459B-BD2A-A584609F6E6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{E578C4D1-51BE-45B4-9A43-8B9DB2E28C6A}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07B-459B-BD2A-A584609F6E6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{5DA3DF5F-0710-411D-BEC6-56753DAAE182}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07B-459B-BD2A-A584609F6E6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{B664315A-6F9F-4222-AE42-7100A36BF77A}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07B-459B-BD2A-A584609F6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07B-459B-BD2A-A584609F6E6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{D087C4BF-3827-4282-8B64-ED6DEDDD099D}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07B-459B-BD2A-A584609F6E6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{99691EBD-159F-4E4F-A0E9-7078994C11D0}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07B-459B-BD2A-A584609F6E6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{1E3D19B6-9723-4326-9FFB-83046941A91D}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07B-459B-BD2A-A584609F6E6C}"/>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{B378C3E8-B988-4539-8CFA-31D8DA8EAAE5}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07B-459B-BD2A-A584609F6E6C}"/>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{DE790A2F-AD79-4102-8976-1513779846C1}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07B-459B-BD2A-A584609F6E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07B-459B-BD2A-A584609F6E6C}"/>
            </c:ext>
          </c:extLst>
        </c:ser>
        <c:dLbls>
          <c:showLegendKey val="0"/>
          <c:showVal val="0"/>
          <c:showCatName val="0"/>
          <c:showSerName val="0"/>
          <c:showPercent val="0"/>
          <c:showBubbleSize val="0"/>
        </c:dLbls>
        <c:axId val="74128768"/>
        <c:axId val="74130944"/>
      </c:scatterChart>
      <c:valAx>
        <c:axId val="74128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30944"/>
        <c:crosses val="autoZero"/>
        <c:crossBetween val="midCat"/>
      </c:valAx>
      <c:valAx>
        <c:axId val="74130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2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{0CF3EDE1-C464-4DFF-A155-324F37B75409}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878-4868-9720-775DCA7A859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{3FC951EE-7243-4E87-8F33-0868E127A3C7}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878-4868-9720-775DCA7A859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{DBFE310E-0C20-4D2C-9441-8A085D41FEA0}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878-4868-9720-775DCA7A8595}"/>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{F48DA4B9-4233-4531-A05E-31A46F7265D2}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878-4868-9720-775DCA7A8595}"/>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{D4335AD0-DE99-4F2A-B533-D56E6AC8CFDA}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878-4868-9720-775DCA7A8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15.8</c:v>
                </c:pt>
                <c:pt idx="2">
                  <c:v>14.8</c:v>
                </c:pt>
                <c:pt idx="3">
                  <c:v>14</c:v>
                </c:pt>
                <c:pt idx="4">
                  <c:v>14</c:v>
                </c:pt>
              </c:numCache>
            </c:numRef>
          </c:xVal>
          <c:yVal>
            <c:numRef>
              <c:f>公会計指標分析・財政指標組合せ分析表!$K$73:$O$73</c:f>
              <c:numCache>
                <c:formatCode>#,##0.0;"▲ "#,##0.0</c:formatCode>
                <c:ptCount val="5"/>
                <c:pt idx="0">
                  <c:v>85.4</c:v>
                </c:pt>
                <c:pt idx="1">
                  <c:v>89.3</c:v>
                </c:pt>
                <c:pt idx="2">
                  <c:v>80.2</c:v>
                </c:pt>
                <c:pt idx="3">
                  <c:v>67.599999999999994</c:v>
                </c:pt>
                <c:pt idx="4">
                  <c:v>67.5</c:v>
                </c:pt>
              </c:numCache>
            </c:numRef>
          </c:yVal>
          <c:smooth val="0"/>
          <c:extLst>
            <c:ext xmlns:c16="http://schemas.microsoft.com/office/drawing/2014/chart" uri="{C3380CC4-5D6E-409C-BE32-E72D297353CC}">
              <c16:uniqueId val="{00000005-F878-4868-9720-775DCA7A859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{1E29817A-3253-41FA-A956-38FA9116F2AC}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878-4868-9720-775DCA7A859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{47C44791-96DE-408E-AE85-1E0880A8C032}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878-4868-9720-775DCA7A859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{E1D3F443-BE88-4B99-8760-1CD3A0BE3C7B}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878-4868-9720-775DCA7A8595}"/>
                </c:ext>
              </c:extLst>
            </c:dLbl>
            <c:dLbl>
              <c:idx val="3"/>
              <c:layout>
                <c:manualLayout>
                  <c:x val="-2.22353156607817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{4077B54E-5435-4F65-84A4-8DD6C69E9422}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878-4868-9720-775DCA7A8595}"/>
                </c:ext>
              </c:extLst>
            </c:dLbl>
            <c:dLbl>
              <c:idx val="4"/>
              <c:layout>
                <c:manualLayout>
                  <c:x val="-4.117560886284563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{A43CE713-2618-40FC-8755-6FE7ADD9DAA9}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878-4868-9720-775DCA7A85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F878-4868-9720-775DCA7A8595}"/>
            </c:ext>
          </c:extLst>
        </c:ser>
        <c:dLbls>
          <c:showLegendKey val="0"/>
          <c:showVal val="0"/>
          <c:showCatName val="0"/>
          <c:showSerName val="0"/>
          <c:showPercent val="0"/>
          <c:showBubbleSize val="0"/>
        </c:dLbls>
        <c:axId val="74181632"/>
        <c:axId val="74212480"/>
      </c:scatterChart>
      <c:valAx>
        <c:axId val="74181632"/>
        <c:scaling>
          <c:orientation val="minMax"/>
          <c:max val="18.5"/>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12480"/>
        <c:crosses val="autoZero"/>
        <c:crossBetween val="midCat"/>
      </c:valAx>
      <c:valAx>
        <c:axId val="74212480"/>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81632"/>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景気の低迷、人口減少、高齢化率の上昇などにより、町税収入は減収傾向で続いてい</a:t>
          </a:r>
          <a:r>
            <a:rPr kumimoji="1" lang="ja-JP" altLang="en-US" sz="1100">
              <a:solidFill>
                <a:schemeClr val="dk1"/>
              </a:solidFill>
              <a:effectLst/>
              <a:latin typeface="+mn-lt"/>
              <a:ea typeface="+mn-ea"/>
              <a:cs typeface="+mn-cs"/>
            </a:rPr>
            <a:t>たが、２８年度は、農業所得者の所得金額の増加などにより増収となったが、</a:t>
          </a:r>
          <a:r>
            <a:rPr kumimoji="1" lang="ja-JP" altLang="ja-JP" sz="1100">
              <a:solidFill>
                <a:schemeClr val="dk1"/>
              </a:solidFill>
              <a:effectLst/>
              <a:latin typeface="+mn-lt"/>
              <a:ea typeface="+mn-ea"/>
              <a:cs typeface="+mn-cs"/>
            </a:rPr>
            <a:t>指数は類似団体平均と同水準で推移している。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今後も町税等の大幅な増加が見込めないことから、指数は同水準で推移すると思われるが、町税の更なる収納率向上対策の強化に取組み、財政基盤の安定化を図る。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また、歳出抑制のため、物件費や補助費の徹底的な見直しを行い、行政の効率化に努めることにより財政健全化を図る。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43543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146249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歳入では普通交付税が大幅に減少し、歳出では職員等給与の独自削減の終了による人件費の増加や補助費等が増加していること、また、平成２５年度第三セクター改革推進債の借入等により、公債費が経常収支比率で</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％となっていることなどにより比率が悪化し、類似団体平均を上回っている。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歳入構造における普通交付税の占める割合が高いため、普通交付税の減額による経常一般財源総額に与える影響が大きくなっている。</a:t>
          </a:r>
          <a:r>
            <a:rPr kumimoji="0" lang="ja-JP" altLang="en-US" sz="1100" b="0" i="0" baseline="0">
              <a:solidFill>
                <a:schemeClr val="dk1"/>
              </a:solidFill>
              <a:effectLst/>
              <a:latin typeface="+mn-lt"/>
              <a:ea typeface="+mn-ea"/>
              <a:cs typeface="+mn-cs"/>
            </a:rPr>
            <a:t>歳出では、</a:t>
          </a:r>
          <a:r>
            <a:rPr lang="ja-JP" altLang="ja-JP" sz="1100" b="0" i="0" baseline="0">
              <a:solidFill>
                <a:schemeClr val="dk1"/>
              </a:solidFill>
              <a:effectLst/>
              <a:latin typeface="+mn-lt"/>
              <a:ea typeface="+mn-ea"/>
              <a:cs typeface="+mn-cs"/>
            </a:rPr>
            <a:t>特に高い率を示している補助費については、病院事業会計の経営改善</a:t>
          </a:r>
          <a:r>
            <a:rPr lang="ja-JP" altLang="en-US" sz="1100" b="0" i="0" baseline="0">
              <a:solidFill>
                <a:schemeClr val="dk1"/>
              </a:solidFill>
              <a:effectLst/>
              <a:latin typeface="+mn-lt"/>
              <a:ea typeface="+mn-ea"/>
              <a:cs typeface="+mn-cs"/>
            </a:rPr>
            <a:t>を推進し、硬直した財政構造の</a:t>
          </a:r>
          <a:r>
            <a:rPr lang="ja-JP" altLang="ja-JP" sz="1100" b="0" i="0" baseline="0">
              <a:solidFill>
                <a:schemeClr val="dk1"/>
              </a:solidFill>
              <a:effectLst/>
              <a:latin typeface="+mn-lt"/>
              <a:ea typeface="+mn-ea"/>
              <a:cs typeface="+mn-cs"/>
            </a:rPr>
            <a:t>解消を目指すと伴に、類似団体の平均以下の率を達成できるよう努力する</a:t>
          </a:r>
          <a:r>
            <a:rPr lang="ja-JP" altLang="en-US" sz="1100" b="0" i="0" baseline="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9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915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64</xdr:row>
      <xdr:rowOff>34544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056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10668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57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46245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41419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[207,546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人口の減少に伴い１人当たりの決算額は増加傾向が続いているが、類似団体平均を大きく下回っている状況である。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第３次定員適正化計画（Ｈ２３～Ｈ２６）による定員管理（計画期間内において平成２１年度末定員から１０％以上の削減）に取組み、職員の適正配置に努めているほか、南幌町行財政改革実行計画（Ｈ２６～Ｈ２８）の確実な遂行により、物件費をはじめとする経常経費削減などの取組みの効果が表れていると思われるが、今後も行財政改革に継続して取組み、財政基盤の強化に努める。物件費及び維持補修費については、財政計画に基づき抑制を図るとともに、公共施設等維持管理計画に基づいた施設の休止・統合等の整理を行い、経費の抑制を図る。</a:t>
          </a:r>
          <a:endParaRPr lang="ja-JP" altLang="ja-JP" sz="1400">
            <a:effectLst/>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129029</xdr:rowOff>
    </xdr:from>
    <xdr:to>
      <xdr:col>7</xdr:col>
      <xdr:colOff>152400</xdr:colOff>
      <xdr:row>83</xdr:row>
      <xdr:rowOff>2831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7929"/>
          <a:ext cx="8382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97696</xdr:rowOff>
    </xdr:from>
    <xdr:to>
      <xdr:col>6</xdr:col>
      <xdr:colOff>0</xdr:colOff>
      <xdr:row>82</xdr:row>
      <xdr:rowOff>129029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6596"/>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32871</xdr:rowOff>
    </xdr:from>
    <xdr:to>
      <xdr:col>4</xdr:col>
      <xdr:colOff>482600</xdr:colOff>
      <xdr:row>82</xdr:row>
      <xdr:rowOff>97696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1771"/>
          <a:ext cx="889000" cy="6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25375</xdr:rowOff>
    </xdr:from>
    <xdr:to>
      <xdr:col>3</xdr:col>
      <xdr:colOff>279400</xdr:colOff>
      <xdr:row>82</xdr:row>
      <xdr:rowOff>32871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4275"/>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123481</xdr:rowOff>
    </xdr:from>
    <xdr:to>
      <xdr:col>7</xdr:col>
      <xdr:colOff>203200</xdr:colOff>
      <xdr:row>83</xdr:row>
      <xdr:rowOff>53631</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1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140008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207,546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78229</xdr:rowOff>
    </xdr:from>
    <xdr:to>
      <xdr:col>6</xdr:col>
      <xdr:colOff>50800</xdr:colOff>
      <xdr:row>83</xdr:row>
      <xdr:rowOff>8379</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1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18556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46896</xdr:rowOff>
    </xdr:from>
    <xdr:to>
      <xdr:col>4</xdr:col>
      <xdr:colOff>533400</xdr:colOff>
      <xdr:row>82</xdr:row>
      <xdr:rowOff>148496</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158673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153521</xdr:rowOff>
    </xdr:from>
    <xdr:to>
      <xdr:col>3</xdr:col>
      <xdr:colOff>330200</xdr:colOff>
      <xdr:row>82</xdr:row>
      <xdr:rowOff>83671</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40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93848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146025</xdr:rowOff>
    </xdr:from>
    <xdr:to>
      <xdr:col>2</xdr:col>
      <xdr:colOff>127000</xdr:colOff>
      <xdr:row>82</xdr:row>
      <xdr:rowOff>76175</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40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86352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職員構成の変化により類似団体平均を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回る指数となっている。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なお、ラスパイレス指数には直接反映しないが、平成２４年度までは行財政改革の取組みとして職員給与の独自削減を継続実施してきたことにより類似団体平均を下回っていたが、独自削減が終了した平成２５年度以降は職員年齢構成により類似団体内平均を上回っている。</a:t>
          </a:r>
          <a:endParaRPr lang="ja-JP" altLang="ja-JP" sz="14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53339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819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69427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803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86</xdr:row>
      <xdr:rowOff>69427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86</xdr:row>
      <xdr:rowOff>117687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899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第３次定員適正化計画（Ｈ２３～Ｈ２６）による定員管理（計画期間内において平成２１年度末定員から１０％以上の削減）に取組み、職員の適正配置に努めている。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21177</xdr:rowOff>
    </xdr:from>
    <xdr:to>
      <xdr:col>24</xdr:col>
      <xdr:colOff>558800</xdr:colOff>
      <xdr:row>60</xdr:row>
      <xdr:rowOff>22384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08177"/>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21177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276205"/>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150400</xdr:rowOff>
    </xdr:from>
    <xdr:to>
      <xdr:col>22</xdr:col>
      <xdr:colOff>203200</xdr:colOff>
      <xdr:row>59</xdr:row>
      <xdr:rowOff>160655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6595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140144</xdr:rowOff>
    </xdr:from>
    <xdr:to>
      <xdr:col>21</xdr:col>
      <xdr:colOff>0</xdr:colOff>
      <xdr:row>59</xdr:row>
      <xdr:rowOff>150400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55694"/>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143034</xdr:rowOff>
    </xdr:from>
    <xdr:to>
      <xdr:col>24</xdr:col>
      <xdr:colOff>609600</xdr:colOff>
      <xdr:row>60</xdr:row>
      <xdr:rowOff>73184</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9672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159561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1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141827</xdr:rowOff>
    </xdr:from>
    <xdr:to>
      <xdr:col>23</xdr:col>
      <xdr:colOff>457200</xdr:colOff>
      <xdr:row>60</xdr:row>
      <xdr:rowOff>71977</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129000" y="102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82154</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109855</xdr:rowOff>
    </xdr:from>
    <xdr:to>
      <xdr:col>22</xdr:col>
      <xdr:colOff>254000</xdr:colOff>
      <xdr:row>60</xdr:row>
      <xdr:rowOff>40005</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50182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99600</xdr:rowOff>
    </xdr:from>
    <xdr:to>
      <xdr:col>21</xdr:col>
      <xdr:colOff>50800</xdr:colOff>
      <xdr:row>60</xdr:row>
      <xdr:rowOff>29750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43510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39927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89344</xdr:rowOff>
    </xdr:from>
    <xdr:to>
      <xdr:col>19</xdr:col>
      <xdr:colOff>533400</xdr:colOff>
      <xdr:row>60</xdr:row>
      <xdr:rowOff>19494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3462000" y="102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29671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7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の実質公債費比率は１４．０％となっており、早期健全化基準の２５．０％と比較すると１１．０％下回るとともに、起債にあたり許可を必要とする基準の１８．０％を４．０％下回っている。単年度比率では、平成２６年度１４．</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％、平成２７年度１４．</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％と同水準が続いている。</a:t>
          </a:r>
          <a:endParaRPr lang="ja-JP" altLang="ja-JP" sz="1400">
            <a:effectLst/>
          </a:endParaRPr>
        </a:p>
        <a:p>
          <a:r>
            <a:rPr lang="ja-JP" altLang="ja-JP" sz="1100">
              <a:solidFill>
                <a:schemeClr val="dk1"/>
              </a:solidFill>
              <a:effectLst/>
              <a:latin typeface="+mn-lt"/>
              <a:ea typeface="+mn-ea"/>
              <a:cs typeface="+mn-cs"/>
            </a:rPr>
            <a:t>　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も昨年度同様、実質公債費比率が１８．０％を下回っており公債費負担適正化計画の策定義務はないが、町立南幌病院の経営の方向性や道路、公園の維持管理などのインフラ整備に加え、第６期総合計画の</a:t>
          </a:r>
          <a:r>
            <a:rPr lang="ja-JP" altLang="en-US" sz="1100">
              <a:solidFill>
                <a:schemeClr val="dk1"/>
              </a:solidFill>
              <a:effectLst/>
              <a:latin typeface="+mn-lt"/>
              <a:ea typeface="+mn-ea"/>
              <a:cs typeface="+mn-cs"/>
            </a:rPr>
            <a:t>事業のうち</a:t>
          </a:r>
          <a:r>
            <a:rPr lang="ja-JP" altLang="ja-JP" sz="1100">
              <a:solidFill>
                <a:schemeClr val="dk1"/>
              </a:solidFill>
              <a:effectLst/>
              <a:latin typeface="+mn-lt"/>
              <a:ea typeface="+mn-ea"/>
              <a:cs typeface="+mn-cs"/>
            </a:rPr>
            <a:t>、地方創生に向けた新たな投資も考えられ、今後も計画的な財源確保や行財政改革により公債費負担率の軽減に努めるなど、着実な財政運営が必要と考える。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46990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85598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133858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4579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133858</xdr:rowOff>
    </xdr:from>
    <xdr:to>
      <xdr:col>21</xdr:col>
      <xdr:colOff>0</xdr:colOff>
      <xdr:row>44</xdr:row>
      <xdr:rowOff>54102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50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83058</xdr:rowOff>
    </xdr:from>
    <xdr:to>
      <xdr:col>21</xdr:col>
      <xdr:colOff>50800</xdr:colOff>
      <xdr:row>44</xdr:row>
      <xdr:rowOff>13208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169435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3302</xdr:rowOff>
    </xdr:from>
    <xdr:to>
      <xdr:col>19</xdr:col>
      <xdr:colOff>533400</xdr:colOff>
      <xdr:row>44</xdr:row>
      <xdr:rowOff>104902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89679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年度の将来負担比率は６７．</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％となっており、早期健全化基準の３５０．０％と比較すると、これを２８２．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％下回っており、将来的には健全段階の水準にある。</a:t>
          </a:r>
          <a:endParaRPr lang="ja-JP" altLang="ja-JP" sz="1400">
            <a:effectLst/>
          </a:endParaRPr>
        </a:p>
        <a:p>
          <a:r>
            <a:rPr lang="ja-JP" altLang="ja-JP" sz="1100">
              <a:solidFill>
                <a:schemeClr val="dk1"/>
              </a:solidFill>
              <a:effectLst/>
              <a:latin typeface="+mn-lt"/>
              <a:ea typeface="+mn-ea"/>
              <a:cs typeface="+mn-cs"/>
            </a:rPr>
            <a:t>なお、平成２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年度の将来負担比率</a:t>
          </a:r>
          <a:r>
            <a:rPr lang="ja-JP" altLang="en-US" sz="1100">
              <a:solidFill>
                <a:schemeClr val="dk1"/>
              </a:solidFill>
              <a:effectLst/>
              <a:latin typeface="+mn-lt"/>
              <a:ea typeface="+mn-ea"/>
              <a:cs typeface="+mn-cs"/>
            </a:rPr>
            <a:t>６７．６</a:t>
          </a:r>
          <a:r>
            <a:rPr lang="ja-JP" altLang="ja-JP" sz="1100">
              <a:solidFill>
                <a:schemeClr val="dk1"/>
              </a:solidFill>
              <a:effectLst/>
              <a:latin typeface="+mn-lt"/>
              <a:ea typeface="+mn-ea"/>
              <a:cs typeface="+mn-cs"/>
            </a:rPr>
            <a:t>％との比較で</a:t>
          </a:r>
          <a:r>
            <a:rPr lang="ja-JP" altLang="en-US" sz="1100">
              <a:solidFill>
                <a:schemeClr val="dk1"/>
              </a:solidFill>
              <a:effectLst/>
              <a:latin typeface="+mn-lt"/>
              <a:ea typeface="+mn-ea"/>
              <a:cs typeface="+mn-cs"/>
            </a:rPr>
            <a:t>ほぼ横ばいとなっている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今後も土地開発公社の清算による負債額等の圧縮効果に伴い比率の減少傾向は続くと思われるが、類似団体平均と比較して高い水準となっているため、新規発行起債の抑制などの取組みを継続する。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170392</xdr:rowOff>
    </xdr:from>
    <xdr:to>
      <xdr:col>24</xdr:col>
      <xdr:colOff>558800</xdr:colOff>
      <xdr:row>16</xdr:row>
      <xdr:rowOff>171196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913592"/>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171196</xdr:rowOff>
    </xdr:from>
    <xdr:to>
      <xdr:col>23</xdr:col>
      <xdr:colOff>406400</xdr:colOff>
      <xdr:row>17</xdr:row>
      <xdr:rowOff>101092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9143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101092</xdr:rowOff>
    </xdr:from>
    <xdr:to>
      <xdr:col>22</xdr:col>
      <xdr:colOff>203200</xdr:colOff>
      <xdr:row>18</xdr:row>
      <xdr:rowOff>2836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1574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142917</xdr:rowOff>
    </xdr:from>
    <xdr:to>
      <xdr:col>21</xdr:col>
      <xdr:colOff>0</xdr:colOff>
      <xdr:row>18</xdr:row>
      <xdr:rowOff>2836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05756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119592</xdr:rowOff>
    </xdr:from>
    <xdr:to>
      <xdr:col>24</xdr:col>
      <xdr:colOff>609600</xdr:colOff>
      <xdr:row>17</xdr:row>
      <xdr:rowOff>49742</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91669</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83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120396</xdr:rowOff>
    </xdr:from>
    <xdr:to>
      <xdr:col>23</xdr:col>
      <xdr:colOff>457200</xdr:colOff>
      <xdr:row>17</xdr:row>
      <xdr:rowOff>50546</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35323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4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50292</xdr:rowOff>
    </xdr:from>
    <xdr:to>
      <xdr:col>22</xdr:col>
      <xdr:colOff>254000</xdr:colOff>
      <xdr:row>17</xdr:row>
      <xdr:rowOff>151892</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136669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5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123486</xdr:rowOff>
    </xdr:from>
    <xdr:to>
      <xdr:col>21</xdr:col>
      <xdr:colOff>50800</xdr:colOff>
      <xdr:row>18</xdr:row>
      <xdr:rowOff>53636</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38413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92117</xdr:rowOff>
    </xdr:from>
    <xdr:to>
      <xdr:col>19</xdr:col>
      <xdr:colOff>533400</xdr:colOff>
      <xdr:row>18</xdr:row>
      <xdr:rowOff>22267</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30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7044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これまで第３次定員適正化計画（Ｈ２３～Ｈ２６）による定員管理（計画期間内において平成２１年度末定員から１０％以上の削減）に取組み、職員の適正配置に努めており、人件費に係る経常収支比率は類似団体平均と同水準で推移しているが、経常収支で</a:t>
          </a:r>
          <a:r>
            <a:rPr kumimoji="1" lang="en-US" altLang="ja-JP" sz="1200">
              <a:solidFill>
                <a:schemeClr val="dk1"/>
              </a:solidFill>
              <a:effectLst/>
              <a:latin typeface="+mn-lt"/>
              <a:ea typeface="+mn-ea"/>
              <a:cs typeface="+mn-cs"/>
            </a:rPr>
            <a:t>25.2</a:t>
          </a:r>
          <a:r>
            <a:rPr kumimoji="1" lang="ja-JP" altLang="ja-JP" sz="1200">
              <a:solidFill>
                <a:schemeClr val="dk1"/>
              </a:solidFill>
              <a:effectLst/>
              <a:latin typeface="+mn-lt"/>
              <a:ea typeface="+mn-ea"/>
              <a:cs typeface="+mn-cs"/>
            </a:rPr>
            <a:t>％と高い水準である。</a:t>
          </a:r>
          <a:r>
            <a:rPr kumimoji="1" lang="ja-JP" altLang="en-US" sz="1200">
              <a:solidFill>
                <a:schemeClr val="dk1"/>
              </a:solidFill>
              <a:effectLst/>
              <a:latin typeface="+mn-lt"/>
              <a:ea typeface="+mn-ea"/>
              <a:cs typeface="+mn-cs"/>
            </a:rPr>
            <a:t>定位管理計画に基づく定年退職者欠員補充の抑制や財政推計等に基づき人件費の抑制を図る。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7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南幌町行財政改革実行計画（Ｈ２６～Ｈ２８）の確実な取組みなど、物件費をはじめとする経常経費の削減に努めており、類似団体平均を下回る状況が続いている。</a:t>
          </a:r>
          <a:r>
            <a:rPr kumimoji="1" lang="ja-JP" altLang="en-US" sz="1200">
              <a:solidFill>
                <a:schemeClr val="dk1"/>
              </a:solidFill>
              <a:effectLst/>
              <a:latin typeface="+mn-lt"/>
              <a:ea typeface="+mn-ea"/>
              <a:cs typeface="+mn-cs"/>
            </a:rPr>
            <a:t>今後においても行財政改革実行計画に基づき経費を抑制するとともに、公共施設等総合管理計画により、施設の統廃合等を行い経費の削減を図る。</a:t>
          </a:r>
          <a:endParaRPr kumimoji="1" lang="en-US" altLang="ja-JP" sz="12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4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5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14</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から０．５ポイント増の４．６％となり類似団体平均を上回った。これは、児童生徒医療費助成事業の小学生以下を無償化にしたことによる受診回数の増や自立支援給付、地域生活支援給付費が年々増えてきていること、また、子ども子育て新制度施行に伴う施設型給付費負担金の増によるものと考えられる。</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955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55</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a:extLst>
            <a:ext uri="{FF2B5EF4-FFF2-40B4-BE49-F238E27FC236}">
              <a16:creationId xmlns:a16="http://schemas.microsoft.com/office/drawing/2014/main" id="{00000000-0008-0000-0400-0000D6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類似団体平均と同水準で推移しており、今後も</a:t>
          </a:r>
          <a:r>
            <a:rPr kumimoji="1" lang="ja-JP" altLang="en-US" sz="1200">
              <a:solidFill>
                <a:schemeClr val="dk1"/>
              </a:solidFill>
              <a:effectLst/>
              <a:latin typeface="+mn-lt"/>
              <a:ea typeface="+mn-ea"/>
              <a:cs typeface="+mn-cs"/>
            </a:rPr>
            <a:t>第２次</a:t>
          </a:r>
          <a:r>
            <a:rPr kumimoji="1" lang="ja-JP" altLang="ja-JP" sz="1200">
              <a:solidFill>
                <a:schemeClr val="dk1"/>
              </a:solidFill>
              <a:effectLst/>
              <a:latin typeface="+mn-lt"/>
              <a:ea typeface="+mn-ea"/>
              <a:cs typeface="+mn-cs"/>
            </a:rPr>
            <a:t>行財政改革実行計画（Ｈ</a:t>
          </a:r>
          <a:r>
            <a:rPr kumimoji="1" lang="ja-JP" altLang="en-US" sz="1200">
              <a:solidFill>
                <a:schemeClr val="dk1"/>
              </a:solidFill>
              <a:effectLst/>
              <a:latin typeface="+mn-lt"/>
              <a:ea typeface="+mn-ea"/>
              <a:cs typeface="+mn-cs"/>
            </a:rPr>
            <a:t>２９</a:t>
          </a:r>
          <a:r>
            <a:rPr kumimoji="1" lang="ja-JP" altLang="ja-JP" sz="1200">
              <a:solidFill>
                <a:schemeClr val="dk1"/>
              </a:solidFill>
              <a:effectLst/>
              <a:latin typeface="+mn-lt"/>
              <a:ea typeface="+mn-ea"/>
              <a:cs typeface="+mn-cs"/>
            </a:rPr>
            <a:t>～Ｈ</a:t>
          </a:r>
          <a:r>
            <a:rPr kumimoji="1" lang="ja-JP" altLang="en-US" sz="1200">
              <a:solidFill>
                <a:schemeClr val="dk1"/>
              </a:solidFill>
              <a:effectLst/>
              <a:latin typeface="+mn-lt"/>
              <a:ea typeface="+mn-ea"/>
              <a:cs typeface="+mn-cs"/>
            </a:rPr>
            <a:t>３３</a:t>
          </a:r>
          <a:r>
            <a:rPr kumimoji="1" lang="ja-JP" altLang="ja-JP" sz="1200">
              <a:solidFill>
                <a:schemeClr val="dk1"/>
              </a:solidFill>
              <a:effectLst/>
              <a:latin typeface="+mn-lt"/>
              <a:ea typeface="+mn-ea"/>
              <a:cs typeface="+mn-cs"/>
            </a:rPr>
            <a:t>）に取組み、現在の水準を維持する。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95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xdr:rowOff>
    </xdr:from>
    <xdr:to>
      <xdr:col>21</xdr:col>
      <xdr:colOff>361950</xdr:colOff>
      <xdr:row>58</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945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121285</xdr:rowOff>
    </xdr:from>
    <xdr:to>
      <xdr:col>20</xdr:col>
      <xdr:colOff>158750</xdr:colOff>
      <xdr:row>58</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893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121920</xdr:rowOff>
    </xdr:from>
    <xdr:to>
      <xdr:col>20</xdr:col>
      <xdr:colOff>209550</xdr:colOff>
      <xdr:row>58</xdr:row>
      <xdr:rowOff>52070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62247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70485</xdr:rowOff>
    </xdr:from>
    <xdr:to>
      <xdr:col>19</xdr:col>
      <xdr:colOff>6350</xdr:colOff>
      <xdr:row>58</xdr:row>
      <xdr:rowOff>635</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10812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前年度に引き続き、類似団体平均と比較すると高水準にあ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１６．２</a:t>
          </a:r>
          <a:r>
            <a:rPr kumimoji="1" lang="ja-JP" altLang="ja-JP" sz="1100">
              <a:solidFill>
                <a:schemeClr val="dk1"/>
              </a:solidFill>
              <a:effectLst/>
              <a:latin typeface="+mn-lt"/>
              <a:ea typeface="+mn-ea"/>
              <a:cs typeface="+mn-cs"/>
            </a:rPr>
            <a:t>％となり、類似団体</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団体中</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番目となった。　</a:t>
          </a:r>
          <a:endParaRPr lang="ja-JP" altLang="ja-JP" sz="1400">
            <a:effectLst/>
          </a:endParaRPr>
        </a:p>
        <a:p>
          <a:r>
            <a:rPr kumimoji="1" lang="ja-JP" altLang="ja-JP" sz="1100">
              <a:solidFill>
                <a:schemeClr val="dk1"/>
              </a:solidFill>
              <a:effectLst/>
              <a:latin typeface="+mn-lt"/>
              <a:ea typeface="+mn-ea"/>
              <a:cs typeface="+mn-cs"/>
            </a:rPr>
            <a:t>　病院事業会計の経営改善や補助事業の見直しを推進し、硬直した財政構造の解消を目指す。　また、補助費の約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割が消防組合や</a:t>
          </a:r>
          <a:r>
            <a:rPr kumimoji="1" lang="ja-JP" altLang="en-US" sz="1100">
              <a:solidFill>
                <a:schemeClr val="dk1"/>
              </a:solidFill>
              <a:effectLst/>
              <a:latin typeface="+mn-lt"/>
              <a:ea typeface="+mn-ea"/>
              <a:cs typeface="+mn-cs"/>
            </a:rPr>
            <a:t>公衆衛生組合</a:t>
          </a:r>
          <a:r>
            <a:rPr kumimoji="1" lang="ja-JP" altLang="ja-JP" sz="1100">
              <a:solidFill>
                <a:schemeClr val="dk1"/>
              </a:solidFill>
              <a:effectLst/>
              <a:latin typeface="+mn-lt"/>
              <a:ea typeface="+mn-ea"/>
              <a:cs typeface="+mn-cs"/>
            </a:rPr>
            <a:t>等の一部事務組合に係るものとなって</a:t>
          </a:r>
          <a:r>
            <a:rPr kumimoji="1" lang="ja-JP" altLang="en-US" sz="1100">
              <a:solidFill>
                <a:schemeClr val="dk1"/>
              </a:solidFill>
              <a:effectLst/>
              <a:latin typeface="+mn-lt"/>
              <a:ea typeface="+mn-ea"/>
              <a:cs typeface="+mn-cs"/>
            </a:rPr>
            <a:t>いる。今後も</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の施設改修等が必要となることから増加することが予想される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各団体への補助金等については、交付基準の見直し等を行い削減を図る。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4683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322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新規発行起債の抑制による比率の減少傾向が続いているが、類似団体内平均</a:t>
          </a:r>
          <a:r>
            <a:rPr kumimoji="1" lang="ja-JP" altLang="en-US" sz="1200">
              <a:solidFill>
                <a:schemeClr val="dk1"/>
              </a:solidFill>
              <a:effectLst/>
              <a:latin typeface="+mn-lt"/>
              <a:ea typeface="+mn-ea"/>
              <a:cs typeface="+mn-cs"/>
            </a:rPr>
            <a:t>を下回ること</a:t>
          </a:r>
          <a:r>
            <a:rPr kumimoji="1" lang="ja-JP" altLang="ja-JP" sz="1200">
              <a:solidFill>
                <a:schemeClr val="dk1"/>
              </a:solidFill>
              <a:effectLst/>
              <a:latin typeface="+mn-lt"/>
              <a:ea typeface="+mn-ea"/>
              <a:cs typeface="+mn-cs"/>
            </a:rPr>
            <a:t>となった。今後も継続して新規発行起債の抑制に取組み公債費の縮減に努める。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49276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995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79</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4223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6052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78" name="円/楕円 377">
          <a:extLst>
            <a:ext uri="{FF2B5EF4-FFF2-40B4-BE49-F238E27FC236}">
              <a16:creationId xmlns:a16="http://schemas.microsoft.com/office/drawing/2014/main" id="{00000000-0008-0000-0400-00007A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163592</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よりも高い水準で、かつ</a:t>
          </a:r>
          <a:r>
            <a:rPr kumimoji="1" lang="ja-JP" altLang="ja-JP" sz="1100">
              <a:solidFill>
                <a:schemeClr val="dk1"/>
              </a:solidFill>
              <a:effectLst/>
              <a:latin typeface="+mn-lt"/>
              <a:ea typeface="+mn-ea"/>
              <a:cs typeface="+mn-cs"/>
            </a:rPr>
            <a:t>微増傾向により推移している。</a:t>
          </a:r>
          <a:endParaRPr lang="ja-JP" altLang="ja-JP" sz="1400">
            <a:effectLst/>
          </a:endParaRPr>
        </a:p>
        <a:p>
          <a:r>
            <a:rPr kumimoji="1" lang="ja-JP" altLang="ja-JP" sz="1100">
              <a:solidFill>
                <a:schemeClr val="dk1"/>
              </a:solidFill>
              <a:effectLst/>
              <a:latin typeface="+mn-lt"/>
              <a:ea typeface="+mn-ea"/>
              <a:cs typeface="+mn-cs"/>
            </a:rPr>
            <a:t>前年度と比較して、公債費以外の項目では増加しており、今後も増加傾向は続くものと思われる。</a:t>
          </a:r>
          <a:endParaRPr lang="ja-JP" altLang="ja-JP" sz="1400">
            <a:effectLst/>
          </a:endParaRPr>
        </a:p>
        <a:p>
          <a:r>
            <a:rPr kumimoji="1" lang="ja-JP" altLang="ja-JP" sz="1100">
              <a:solidFill>
                <a:schemeClr val="dk1"/>
              </a:solidFill>
              <a:effectLst/>
              <a:latin typeface="+mn-lt"/>
              <a:ea typeface="+mn-ea"/>
              <a:cs typeface="+mn-cs"/>
            </a:rPr>
            <a:t>行政評価などによる事務事業の見直しや総合計画に基づく計画的な行財政運営に努める。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115570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219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20320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76</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871450"/>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75</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799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北海道南幌町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5027</xdr:rowOff>
    </xdr:from>
    <xdr:to>
      <xdr:col>4</xdr:col>
      <xdr:colOff>1117600</xdr:colOff>
      <xdr:row>18</xdr:row>
      <xdr:rowOff>19017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8752"/>
          <a:ext cx="6477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19017</xdr:rowOff>
    </xdr:from>
    <xdr:to>
      <xdr:col>4</xdr:col>
      <xdr:colOff>469900</xdr:colOff>
      <xdr:row>18</xdr:row>
      <xdr:rowOff>54450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52742"/>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54450</xdr:rowOff>
    </xdr:from>
    <xdr:to>
      <xdr:col>3</xdr:col>
      <xdr:colOff>904875</xdr:colOff>
      <xdr:row>18</xdr:row>
      <xdr:rowOff>112017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88175"/>
          <a:ext cx="698500" cy="5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112017</xdr:rowOff>
    </xdr:from>
    <xdr:to>
      <xdr:col>3</xdr:col>
      <xdr:colOff>206375</xdr:colOff>
      <xdr:row>18</xdr:row>
      <xdr:rowOff>117418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45742"/>
          <a:ext cx="698500" cy="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125677</xdr:rowOff>
    </xdr:from>
    <xdr:to>
      <xdr:col>5</xdr:col>
      <xdr:colOff>34925</xdr:colOff>
      <xdr:row>18</xdr:row>
      <xdr:rowOff>55827</xdr:rowOff>
    </xdr:to>
    <xdr:sp macro="" textlink="">
      <xdr:nvSpPr>
        <xdr:cNvPr id="65" name="円/楕円 64">
          <a:extLst>
            <a:ext uri="{FF2B5EF4-FFF2-40B4-BE49-F238E27FC236}">
              <a16:creationId xmlns:a16="http://schemas.microsoft.com/office/drawing/2014/main" id="{00000000-0008-0000-0500-000041000000}"/>
            </a:ext>
          </a:extLst>
        </xdr:cNvPr>
        <xdr:cNvSpPr/>
      </xdr:nvSpPr>
      <xdr:spPr bwMode="auto">
        <a:xfrm>
          <a:off x="5600700" y="308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97754</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6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139667</xdr:rowOff>
    </xdr:from>
    <xdr:to>
      <xdr:col>4</xdr:col>
      <xdr:colOff>520700</xdr:colOff>
      <xdr:row>18</xdr:row>
      <xdr:rowOff>69817</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4953000" y="310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54594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8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137,228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3650</xdr:rowOff>
    </xdr:from>
    <xdr:to>
      <xdr:col>3</xdr:col>
      <xdr:colOff>955675</xdr:colOff>
      <xdr:row>18</xdr:row>
      <xdr:rowOff>105250</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2545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90027</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61217</xdr:rowOff>
    </xdr:from>
    <xdr:to>
      <xdr:col>3</xdr:col>
      <xdr:colOff>257175</xdr:colOff>
      <xdr:row>18</xdr:row>
      <xdr:rowOff>162817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3556000" y="319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147594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120,955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66618</xdr:rowOff>
    </xdr:from>
    <xdr:to>
      <xdr:col>2</xdr:col>
      <xdr:colOff>692150</xdr:colOff>
      <xdr:row>18</xdr:row>
      <xdr:rowOff>168218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2857500" y="320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8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128023</xdr:rowOff>
    </xdr:from>
    <xdr:to>
      <xdr:col>4</xdr:col>
      <xdr:colOff>1117600</xdr:colOff>
      <xdr:row>35</xdr:row>
      <xdr:rowOff>136765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38373"/>
          <a:ext cx="647700" cy="8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128023</xdr:rowOff>
    </xdr:from>
    <xdr:to>
      <xdr:col>4</xdr:col>
      <xdr:colOff>469900</xdr:colOff>
      <xdr:row>35</xdr:row>
      <xdr:rowOff>166298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38373"/>
          <a:ext cx="698500" cy="3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157828</xdr:rowOff>
    </xdr:from>
    <xdr:to>
      <xdr:col>3</xdr:col>
      <xdr:colOff>904875</xdr:colOff>
      <xdr:row>35</xdr:row>
      <xdr:rowOff>166298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68178"/>
          <a:ext cx="698500" cy="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74857</xdr:rowOff>
    </xdr:from>
    <xdr:to>
      <xdr:col>3</xdr:col>
      <xdr:colOff>206375</xdr:colOff>
      <xdr:row>35</xdr:row>
      <xdr:rowOff>157828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85207"/>
          <a:ext cx="698500" cy="8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85965</xdr:rowOff>
    </xdr:from>
    <xdr:to>
      <xdr:col>5</xdr:col>
      <xdr:colOff>34925</xdr:colOff>
      <xdr:row>35</xdr:row>
      <xdr:rowOff>187565</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69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273942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77223</xdr:rowOff>
    </xdr:from>
    <xdr:to>
      <xdr:col>4</xdr:col>
      <xdr:colOff>520700</xdr:colOff>
      <xdr:row>35</xdr:row>
      <xdr:rowOff>178823</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68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189000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5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115498</xdr:rowOff>
    </xdr:from>
    <xdr:to>
      <xdr:col>3</xdr:col>
      <xdr:colOff>955675</xdr:colOff>
      <xdr:row>35</xdr:row>
      <xdr:rowOff>217098</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72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227275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9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107028</xdr:rowOff>
    </xdr:from>
    <xdr:to>
      <xdr:col>3</xdr:col>
      <xdr:colOff>257175</xdr:colOff>
      <xdr:row>35</xdr:row>
      <xdr:rowOff>208628</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717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218805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24057</xdr:rowOff>
    </xdr:from>
    <xdr:to>
      <xdr:col>2</xdr:col>
      <xdr:colOff>692150</xdr:colOff>
      <xdr:row>35</xdr:row>
      <xdr:rowOff>125657</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63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135834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84021</xdr:rowOff>
    </xdr:from>
    <xdr:to>
      <xdr:col>6</xdr:col>
      <xdr:colOff>511175</xdr:colOff>
      <xdr:row>36</xdr:row>
      <xdr:rowOff>101958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6221"/>
          <a:ext cx="8382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101958</xdr:rowOff>
    </xdr:from>
    <xdr:to>
      <xdr:col>5</xdr:col>
      <xdr:colOff>358775</xdr:colOff>
      <xdr:row>36</xdr:row>
      <xdr:rowOff>145285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4158"/>
          <a:ext cx="889000" cy="4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145285</xdr:rowOff>
    </xdr:from>
    <xdr:to>
      <xdr:col>4</xdr:col>
      <xdr:colOff>155575</xdr:colOff>
      <xdr:row>37</xdr:row>
      <xdr:rowOff>17056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485"/>
          <a:ext cx="889000" cy="4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17056</xdr:rowOff>
    </xdr:from>
    <xdr:to>
      <xdr:col>2</xdr:col>
      <xdr:colOff>638175</xdr:colOff>
      <xdr:row>37</xdr:row>
      <xdr:rowOff>39520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0706"/>
          <a:ext cx="889000" cy="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33221</xdr:rowOff>
    </xdr:from>
    <xdr:to>
      <xdr:col>6</xdr:col>
      <xdr:colOff>561975</xdr:colOff>
      <xdr:row>36</xdr:row>
      <xdr:rowOff>134821</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2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11648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51158</xdr:rowOff>
    </xdr:from>
    <xdr:to>
      <xdr:col>5</xdr:col>
      <xdr:colOff>409575</xdr:colOff>
      <xdr:row>36</xdr:row>
      <xdr:rowOff>152758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2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143885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63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94485</xdr:rowOff>
    </xdr:from>
    <xdr:to>
      <xdr:col>4</xdr:col>
      <xdr:colOff>206375</xdr:colOff>
      <xdr:row>37</xdr:row>
      <xdr:rowOff>24635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15762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4" y="63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137706</xdr:rowOff>
    </xdr:from>
    <xdr:to>
      <xdr:col>3</xdr:col>
      <xdr:colOff>3175</xdr:colOff>
      <xdr:row>37</xdr:row>
      <xdr:rowOff>67856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58983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160170</xdr:rowOff>
    </xdr:from>
    <xdr:to>
      <xdr:col>1</xdr:col>
      <xdr:colOff>485775</xdr:colOff>
      <xdr:row>37</xdr:row>
      <xdr:rowOff>90320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81447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33180</xdr:rowOff>
    </xdr:from>
    <xdr:to>
      <xdr:col>6</xdr:col>
      <xdr:colOff>511175</xdr:colOff>
      <xdr:row>57</xdr:row>
      <xdr:rowOff>110310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5830"/>
          <a:ext cx="838200" cy="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110310</xdr:rowOff>
    </xdr:from>
    <xdr:to>
      <xdr:col>5</xdr:col>
      <xdr:colOff>358775</xdr:colOff>
      <xdr:row>57</xdr:row>
      <xdr:rowOff>138785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2960"/>
          <a:ext cx="889000" cy="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138785</xdr:rowOff>
    </xdr:from>
    <xdr:to>
      <xdr:col>4</xdr:col>
      <xdr:colOff>155575</xdr:colOff>
      <xdr:row>58</xdr:row>
      <xdr:rowOff>31176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1435"/>
          <a:ext cx="889000" cy="6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23571</xdr:rowOff>
    </xdr:from>
    <xdr:to>
      <xdr:col>2</xdr:col>
      <xdr:colOff>638175</xdr:colOff>
      <xdr:row>58</xdr:row>
      <xdr:rowOff>31176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67671"/>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153830</xdr:rowOff>
    </xdr:from>
    <xdr:to>
      <xdr:col>6</xdr:col>
      <xdr:colOff>561975</xdr:colOff>
      <xdr:row>57</xdr:row>
      <xdr:rowOff>83980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7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132257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59510</xdr:rowOff>
    </xdr:from>
    <xdr:to>
      <xdr:col>5</xdr:col>
      <xdr:colOff>409575</xdr:colOff>
      <xdr:row>57</xdr:row>
      <xdr:rowOff>161110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8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152237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87985</xdr:rowOff>
    </xdr:from>
    <xdr:to>
      <xdr:col>4</xdr:col>
      <xdr:colOff>206375</xdr:colOff>
      <xdr:row>58</xdr:row>
      <xdr:rowOff>18135</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9262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151826</xdr:rowOff>
    </xdr:from>
    <xdr:to>
      <xdr:col>3</xdr:col>
      <xdr:colOff>3175</xdr:colOff>
      <xdr:row>58</xdr:row>
      <xdr:rowOff>81976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9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73103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144221</xdr:rowOff>
    </xdr:from>
    <xdr:to>
      <xdr:col>1</xdr:col>
      <xdr:colOff>485775</xdr:colOff>
      <xdr:row>58</xdr:row>
      <xdr:rowOff>74371</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65498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96174</xdr:rowOff>
    </xdr:from>
    <xdr:to>
      <xdr:col>6</xdr:col>
      <xdr:colOff>511175</xdr:colOff>
      <xdr:row>77</xdr:row>
      <xdr:rowOff>115195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7824"/>
          <a:ext cx="838200" cy="1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96174</xdr:rowOff>
    </xdr:from>
    <xdr:to>
      <xdr:col>5</xdr:col>
      <xdr:colOff>358775</xdr:colOff>
      <xdr:row>77</xdr:row>
      <xdr:rowOff>105913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7824"/>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62044</xdr:rowOff>
    </xdr:from>
    <xdr:to>
      <xdr:col>4</xdr:col>
      <xdr:colOff>155575</xdr:colOff>
      <xdr:row>77</xdr:row>
      <xdr:rowOff>105913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63694"/>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62044</xdr:rowOff>
    </xdr:from>
    <xdr:to>
      <xdr:col>2</xdr:col>
      <xdr:colOff>638175</xdr:colOff>
      <xdr:row>77</xdr:row>
      <xdr:rowOff>105273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3694"/>
          <a:ext cx="8890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64395</xdr:rowOff>
    </xdr:from>
    <xdr:to>
      <xdr:col>6</xdr:col>
      <xdr:colOff>561975</xdr:colOff>
      <xdr:row>77</xdr:row>
      <xdr:rowOff>165995</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42822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45374</xdr:rowOff>
    </xdr:from>
    <xdr:to>
      <xdr:col>5</xdr:col>
      <xdr:colOff>409575</xdr:colOff>
      <xdr:row>77</xdr:row>
      <xdr:rowOff>146974</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2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138101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33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55113</xdr:rowOff>
    </xdr:from>
    <xdr:to>
      <xdr:col>4</xdr:col>
      <xdr:colOff>206375</xdr:colOff>
      <xdr:row>77</xdr:row>
      <xdr:rowOff>156713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147840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11244</xdr:rowOff>
    </xdr:from>
    <xdr:to>
      <xdr:col>3</xdr:col>
      <xdr:colOff>3175</xdr:colOff>
      <xdr:row>77</xdr:row>
      <xdr:rowOff>112844</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2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103971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3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54473</xdr:rowOff>
    </xdr:from>
    <xdr:to>
      <xdr:col>1</xdr:col>
      <xdr:colOff>485775</xdr:colOff>
      <xdr:row>77</xdr:row>
      <xdr:rowOff>156073</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147200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3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99744</xdr:rowOff>
    </xdr:from>
    <xdr:to>
      <xdr:col>6</xdr:col>
      <xdr:colOff>511175</xdr:colOff>
      <xdr:row>97</xdr:row>
      <xdr:rowOff>44259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8944"/>
          <a:ext cx="8382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44259</xdr:rowOff>
    </xdr:from>
    <xdr:to>
      <xdr:col>5</xdr:col>
      <xdr:colOff>358775</xdr:colOff>
      <xdr:row>97</xdr:row>
      <xdr:rowOff>124138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74909"/>
          <a:ext cx="889000" cy="7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124138</xdr:rowOff>
    </xdr:from>
    <xdr:to>
      <xdr:col>4</xdr:col>
      <xdr:colOff>155575</xdr:colOff>
      <xdr:row>98</xdr:row>
      <xdr:rowOff>80738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54788"/>
          <a:ext cx="889000" cy="1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80738</xdr:rowOff>
    </xdr:from>
    <xdr:to>
      <xdr:col>2</xdr:col>
      <xdr:colOff>638175</xdr:colOff>
      <xdr:row>98</xdr:row>
      <xdr:rowOff>85114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2838"/>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48944</xdr:rowOff>
    </xdr:from>
    <xdr:to>
      <xdr:col>6</xdr:col>
      <xdr:colOff>561975</xdr:colOff>
      <xdr:row>96</xdr:row>
      <xdr:rowOff>150544</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27371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164909</xdr:rowOff>
    </xdr:from>
    <xdr:to>
      <xdr:col>5</xdr:col>
      <xdr:colOff>409575</xdr:colOff>
      <xdr:row>97</xdr:row>
      <xdr:rowOff>95059</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86186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73338</xdr:rowOff>
    </xdr:from>
    <xdr:to>
      <xdr:col>4</xdr:col>
      <xdr:colOff>206375</xdr:colOff>
      <xdr:row>98</xdr:row>
      <xdr:rowOff>3488</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7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166065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29938</xdr:rowOff>
    </xdr:from>
    <xdr:to>
      <xdr:col>3</xdr:col>
      <xdr:colOff>3175</xdr:colOff>
      <xdr:row>98</xdr:row>
      <xdr:rowOff>131538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8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122665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34314</xdr:rowOff>
    </xdr:from>
    <xdr:to>
      <xdr:col>1</xdr:col>
      <xdr:colOff>485775</xdr:colOff>
      <xdr:row>98</xdr:row>
      <xdr:rowOff>135914</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8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127041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79327</xdr:rowOff>
    </xdr:from>
    <xdr:to>
      <xdr:col>15</xdr:col>
      <xdr:colOff>180975</xdr:colOff>
      <xdr:row>35</xdr:row>
      <xdr:rowOff>115484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80077"/>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115484</xdr:rowOff>
    </xdr:from>
    <xdr:to>
      <xdr:col>14</xdr:col>
      <xdr:colOff>28575</xdr:colOff>
      <xdr:row>37</xdr:row>
      <xdr:rowOff>12176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16234"/>
          <a:ext cx="889000" cy="2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35824</xdr:rowOff>
    </xdr:from>
    <xdr:to>
      <xdr:col>12</xdr:col>
      <xdr:colOff>511175</xdr:colOff>
      <xdr:row>37</xdr:row>
      <xdr:rowOff>12176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93674"/>
          <a:ext cx="889000" cy="6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35824</xdr:rowOff>
    </xdr:from>
    <xdr:to>
      <xdr:col>11</xdr:col>
      <xdr:colOff>307975</xdr:colOff>
      <xdr:row>37</xdr:row>
      <xdr:rowOff>13802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93674"/>
          <a:ext cx="889000" cy="66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28527</xdr:rowOff>
    </xdr:from>
    <xdr:to>
      <xdr:col>15</xdr:col>
      <xdr:colOff>231775</xdr:colOff>
      <xdr:row>35</xdr:row>
      <xdr:rowOff>130127</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10426700" y="60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51404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170,846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64684</xdr:rowOff>
    </xdr:from>
    <xdr:to>
      <xdr:col>14</xdr:col>
      <xdr:colOff>79375</xdr:colOff>
      <xdr:row>35</xdr:row>
      <xdr:rowOff>166284</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9588500" y="6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11361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4" y="58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161,356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132826</xdr:rowOff>
    </xdr:from>
    <xdr:to>
      <xdr:col>12</xdr:col>
      <xdr:colOff>561975</xdr:colOff>
      <xdr:row>37</xdr:row>
      <xdr:rowOff>62976</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8699500" y="63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54103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98,471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156474</xdr:rowOff>
    </xdr:from>
    <xdr:to>
      <xdr:col>11</xdr:col>
      <xdr:colOff>358775</xdr:colOff>
      <xdr:row>33</xdr:row>
      <xdr:rowOff>86624</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7810500" y="56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103151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4" y="54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134452</xdr:rowOff>
    </xdr:from>
    <xdr:to>
      <xdr:col>10</xdr:col>
      <xdr:colOff>155575</xdr:colOff>
      <xdr:row>37</xdr:row>
      <xdr:rowOff>64602</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6921500" y="63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55729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38734</xdr:rowOff>
    </xdr:from>
    <xdr:to>
      <xdr:col>15</xdr:col>
      <xdr:colOff>180975</xdr:colOff>
      <xdr:row>58</xdr:row>
      <xdr:rowOff>69062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39934"/>
          <a:ext cx="838200" cy="3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38734</xdr:rowOff>
    </xdr:from>
    <xdr:to>
      <xdr:col>14</xdr:col>
      <xdr:colOff>28575</xdr:colOff>
      <xdr:row>56</xdr:row>
      <xdr:rowOff>139827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39934"/>
          <a:ext cx="889000" cy="10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139827</xdr:rowOff>
    </xdr:from>
    <xdr:to>
      <xdr:col>12</xdr:col>
      <xdr:colOff>511175</xdr:colOff>
      <xdr:row>58</xdr:row>
      <xdr:rowOff>71159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41027"/>
          <a:ext cx="889000" cy="2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70725</xdr:rowOff>
    </xdr:from>
    <xdr:to>
      <xdr:col>11</xdr:col>
      <xdr:colOff>307975</xdr:colOff>
      <xdr:row>58</xdr:row>
      <xdr:rowOff>71159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1482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18262</xdr:rowOff>
    </xdr:from>
    <xdr:to>
      <xdr:col>15</xdr:col>
      <xdr:colOff>231775</xdr:colOff>
      <xdr:row>58</xdr:row>
      <xdr:rowOff>119862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104639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159384</xdr:rowOff>
    </xdr:from>
    <xdr:to>
      <xdr:col>14</xdr:col>
      <xdr:colOff>79375</xdr:colOff>
      <xdr:row>56</xdr:row>
      <xdr:rowOff>89534</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5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106061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93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89027</xdr:rowOff>
    </xdr:from>
    <xdr:to>
      <xdr:col>12</xdr:col>
      <xdr:colOff>561975</xdr:colOff>
      <xdr:row>57</xdr:row>
      <xdr:rowOff>19177</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10304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97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20359</xdr:rowOff>
    </xdr:from>
    <xdr:to>
      <xdr:col>11</xdr:col>
      <xdr:colOff>358775</xdr:colOff>
      <xdr:row>58</xdr:row>
      <xdr:rowOff>121959</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9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113086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19925</xdr:rowOff>
    </xdr:from>
    <xdr:to>
      <xdr:col>10</xdr:col>
      <xdr:colOff>155575</xdr:colOff>
      <xdr:row>58</xdr:row>
      <xdr:rowOff>121525</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112652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125417</xdr:rowOff>
    </xdr:from>
    <xdr:to>
      <xdr:col>15</xdr:col>
      <xdr:colOff>180975</xdr:colOff>
      <xdr:row>78</xdr:row>
      <xdr:rowOff>131931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55617"/>
          <a:ext cx="838200" cy="3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125417</xdr:rowOff>
    </xdr:from>
    <xdr:to>
      <xdr:col>14</xdr:col>
      <xdr:colOff>28575</xdr:colOff>
      <xdr:row>78</xdr:row>
      <xdr:rowOff>112854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55617"/>
          <a:ext cx="889000" cy="3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81131</xdr:rowOff>
    </xdr:from>
    <xdr:to>
      <xdr:col>15</xdr:col>
      <xdr:colOff>231775</xdr:colOff>
      <xdr:row>79</xdr:row>
      <xdr:rowOff>11281</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4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167508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74617</xdr:rowOff>
    </xdr:from>
    <xdr:to>
      <xdr:col>14</xdr:col>
      <xdr:colOff>79375</xdr:colOff>
      <xdr:row>77</xdr:row>
      <xdr:rowOff>4767</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310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8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62054</xdr:rowOff>
    </xdr:from>
    <xdr:to>
      <xdr:col>12</xdr:col>
      <xdr:colOff>561975</xdr:colOff>
      <xdr:row>78</xdr:row>
      <xdr:rowOff>163654</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4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154781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7" y="135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35491</xdr:rowOff>
    </xdr:from>
    <xdr:to>
      <xdr:col>15</xdr:col>
      <xdr:colOff>180975</xdr:colOff>
      <xdr:row>97</xdr:row>
      <xdr:rowOff>38937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494691"/>
          <a:ext cx="838200" cy="17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18135</xdr:rowOff>
    </xdr:from>
    <xdr:to>
      <xdr:col>14</xdr:col>
      <xdr:colOff>28575</xdr:colOff>
      <xdr:row>96</xdr:row>
      <xdr:rowOff>35491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305885"/>
          <a:ext cx="889000" cy="18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159587</xdr:rowOff>
    </xdr:from>
    <xdr:to>
      <xdr:col>15</xdr:col>
      <xdr:colOff>231775</xdr:colOff>
      <xdr:row>97</xdr:row>
      <xdr:rowOff>89737</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6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138014</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59,539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156141</xdr:rowOff>
    </xdr:from>
    <xdr:to>
      <xdr:col>14</xdr:col>
      <xdr:colOff>79375</xdr:colOff>
      <xdr:row>96</xdr:row>
      <xdr:rowOff>86291</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4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102818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138785</xdr:rowOff>
    </xdr:from>
    <xdr:to>
      <xdr:col>12</xdr:col>
      <xdr:colOff>561975</xdr:colOff>
      <xdr:row>95</xdr:row>
      <xdr:rowOff>68935</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8699500" y="162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85462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4" y="160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74530</xdr:rowOff>
    </xdr:from>
    <xdr:to>
      <xdr:col>23</xdr:col>
      <xdr:colOff>517525</xdr:colOff>
      <xdr:row>76</xdr:row>
      <xdr:rowOff>95114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104730"/>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12133</xdr:rowOff>
    </xdr:from>
    <xdr:to>
      <xdr:col>22</xdr:col>
      <xdr:colOff>365125</xdr:colOff>
      <xdr:row>76</xdr:row>
      <xdr:rowOff>74530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04233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168948</xdr:rowOff>
    </xdr:from>
    <xdr:to>
      <xdr:col>21</xdr:col>
      <xdr:colOff>161925</xdr:colOff>
      <xdr:row>76</xdr:row>
      <xdr:rowOff>12133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027698"/>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125897</xdr:rowOff>
    </xdr:from>
    <xdr:to>
      <xdr:col>19</xdr:col>
      <xdr:colOff>644525</xdr:colOff>
      <xdr:row>75</xdr:row>
      <xdr:rowOff>168948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984647"/>
          <a:ext cx="889000" cy="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44314</xdr:rowOff>
    </xdr:from>
    <xdr:to>
      <xdr:col>23</xdr:col>
      <xdr:colOff>568325</xdr:colOff>
      <xdr:row>76</xdr:row>
      <xdr:rowOff>145914</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30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22741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0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23730</xdr:rowOff>
    </xdr:from>
    <xdr:to>
      <xdr:col>22</xdr:col>
      <xdr:colOff>415925</xdr:colOff>
      <xdr:row>76</xdr:row>
      <xdr:rowOff>125330</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30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116457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132782</xdr:rowOff>
    </xdr:from>
    <xdr:to>
      <xdr:col>21</xdr:col>
      <xdr:colOff>212725</xdr:colOff>
      <xdr:row>76</xdr:row>
      <xdr:rowOff>62933</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2991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54060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4" y="130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118147</xdr:rowOff>
    </xdr:from>
    <xdr:to>
      <xdr:col>20</xdr:col>
      <xdr:colOff>9525</xdr:colOff>
      <xdr:row>76</xdr:row>
      <xdr:rowOff>48298</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2976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39425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4" y="130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75097</xdr:rowOff>
    </xdr:from>
    <xdr:to>
      <xdr:col>18</xdr:col>
      <xdr:colOff>492125</xdr:colOff>
      <xdr:row>76</xdr:row>
      <xdr:rowOff>5246</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29338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21774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4" y="127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123648</xdr:rowOff>
    </xdr:from>
    <xdr:to>
      <xdr:col>23</xdr:col>
      <xdr:colOff>517525</xdr:colOff>
      <xdr:row>98</xdr:row>
      <xdr:rowOff>133683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925748"/>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123648</xdr:rowOff>
    </xdr:from>
    <xdr:to>
      <xdr:col>22</xdr:col>
      <xdr:colOff>365125</xdr:colOff>
      <xdr:row>99</xdr:row>
      <xdr:rowOff>13167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925748"/>
          <a:ext cx="889000" cy="6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119354</xdr:rowOff>
    </xdr:from>
    <xdr:to>
      <xdr:col>21</xdr:col>
      <xdr:colOff>161925</xdr:colOff>
      <xdr:row>99</xdr:row>
      <xdr:rowOff>13167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921454"/>
          <a:ext cx="889000" cy="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119354</xdr:rowOff>
    </xdr:from>
    <xdr:to>
      <xdr:col>19</xdr:col>
      <xdr:colOff>644525</xdr:colOff>
      <xdr:row>99</xdr:row>
      <xdr:rowOff>7314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921454"/>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82883</xdr:rowOff>
    </xdr:from>
    <xdr:to>
      <xdr:col>23</xdr:col>
      <xdr:colOff>568325</xdr:colOff>
      <xdr:row>99</xdr:row>
      <xdr:rowOff>13033</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169260</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9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72848</xdr:rowOff>
    </xdr:from>
    <xdr:to>
      <xdr:col>22</xdr:col>
      <xdr:colOff>415925</xdr:colOff>
      <xdr:row>99</xdr:row>
      <xdr:rowOff>2998</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8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165575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133817</xdr:rowOff>
    </xdr:from>
    <xdr:to>
      <xdr:col>21</xdr:col>
      <xdr:colOff>212725</xdr:colOff>
      <xdr:row>99</xdr:row>
      <xdr:rowOff>63967</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9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55094</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702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68554</xdr:rowOff>
    </xdr:from>
    <xdr:to>
      <xdr:col>20</xdr:col>
      <xdr:colOff>9525</xdr:colOff>
      <xdr:row>98</xdr:row>
      <xdr:rowOff>170154</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161281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127964</xdr:rowOff>
    </xdr:from>
    <xdr:to>
      <xdr:col>18</xdr:col>
      <xdr:colOff>492125</xdr:colOff>
      <xdr:row>99</xdr:row>
      <xdr:rowOff>58114</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9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49241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70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102484</xdr:rowOff>
    </xdr:from>
    <xdr:to>
      <xdr:col>32</xdr:col>
      <xdr:colOff>187325</xdr:colOff>
      <xdr:row>38</xdr:row>
      <xdr:rowOff>12187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6446134"/>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75738</xdr:rowOff>
    </xdr:from>
    <xdr:to>
      <xdr:col>31</xdr:col>
      <xdr:colOff>34925</xdr:colOff>
      <xdr:row>38</xdr:row>
      <xdr:rowOff>12187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419388"/>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69520</xdr:rowOff>
    </xdr:from>
    <xdr:to>
      <xdr:col>29</xdr:col>
      <xdr:colOff>517525</xdr:colOff>
      <xdr:row>37</xdr:row>
      <xdr:rowOff>75738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6413170"/>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69520</xdr:rowOff>
    </xdr:from>
    <xdr:to>
      <xdr:col>28</xdr:col>
      <xdr:colOff>314325</xdr:colOff>
      <xdr:row>37</xdr:row>
      <xdr:rowOff>73909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641317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51684</xdr:rowOff>
    </xdr:from>
    <xdr:to>
      <xdr:col>32</xdr:col>
      <xdr:colOff>238125</xdr:colOff>
      <xdr:row>37</xdr:row>
      <xdr:rowOff>153284</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63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74561</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2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132837</xdr:rowOff>
    </xdr:from>
    <xdr:to>
      <xdr:col>31</xdr:col>
      <xdr:colOff>85725</xdr:colOff>
      <xdr:row>38</xdr:row>
      <xdr:rowOff>62987</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64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54114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656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24938</xdr:rowOff>
    </xdr:from>
    <xdr:to>
      <xdr:col>29</xdr:col>
      <xdr:colOff>568325</xdr:colOff>
      <xdr:row>37</xdr:row>
      <xdr:rowOff>126538</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636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143065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7" y="614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18720</xdr:rowOff>
    </xdr:from>
    <xdr:to>
      <xdr:col>28</xdr:col>
      <xdr:colOff>365125</xdr:colOff>
      <xdr:row>37</xdr:row>
      <xdr:rowOff>120320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136847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7" y="61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23109</xdr:rowOff>
    </xdr:from>
    <xdr:to>
      <xdr:col>27</xdr:col>
      <xdr:colOff>161925</xdr:colOff>
      <xdr:row>37</xdr:row>
      <xdr:rowOff>124709</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63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141236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7" y="614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10160</xdr:rowOff>
    </xdr:from>
    <xdr:to>
      <xdr:col>32</xdr:col>
      <xdr:colOff>187325</xdr:colOff>
      <xdr:row>59</xdr:row>
      <xdr:rowOff>43307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1012571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10160</xdr:rowOff>
    </xdr:from>
    <xdr:to>
      <xdr:col>31</xdr:col>
      <xdr:colOff>34925</xdr:colOff>
      <xdr:row>59</xdr:row>
      <xdr:rowOff>11037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12571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9207</xdr:rowOff>
    </xdr:from>
    <xdr:to>
      <xdr:col>29</xdr:col>
      <xdr:colOff>517525</xdr:colOff>
      <xdr:row>59</xdr:row>
      <xdr:rowOff>11037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1012475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20104</xdr:rowOff>
    </xdr:from>
    <xdr:to>
      <xdr:col>28</xdr:col>
      <xdr:colOff>314325</xdr:colOff>
      <xdr:row>59</xdr:row>
      <xdr:rowOff>9207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964204"/>
          <a:ext cx="889000" cy="1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163957</xdr:rowOff>
    </xdr:from>
    <xdr:to>
      <xdr:col>32</xdr:col>
      <xdr:colOff>238125</xdr:colOff>
      <xdr:row>59</xdr:row>
      <xdr:rowOff>94107</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78884</xdr:rowOff>
    </xdr:from>
    <xdr:ext cx="313932"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130810</xdr:rowOff>
    </xdr:from>
    <xdr:to>
      <xdr:col>31</xdr:col>
      <xdr:colOff>85725</xdr:colOff>
      <xdr:row>59</xdr:row>
      <xdr:rowOff>60960</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52087</xdr:rowOff>
    </xdr:from>
    <xdr:ext cx="378565"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4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131687</xdr:rowOff>
    </xdr:from>
    <xdr:to>
      <xdr:col>29</xdr:col>
      <xdr:colOff>568325</xdr:colOff>
      <xdr:row>59</xdr:row>
      <xdr:rowOff>61837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100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52964</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5017" y="10168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129857</xdr:rowOff>
    </xdr:from>
    <xdr:to>
      <xdr:col>28</xdr:col>
      <xdr:colOff>365125</xdr:colOff>
      <xdr:row>59</xdr:row>
      <xdr:rowOff>60007</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51134</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6017" y="1016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140754</xdr:rowOff>
    </xdr:from>
    <xdr:to>
      <xdr:col>27</xdr:col>
      <xdr:colOff>161925</xdr:colOff>
      <xdr:row>58</xdr:row>
      <xdr:rowOff>70904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99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62031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7" y="1000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18346</xdr:rowOff>
    </xdr:from>
    <xdr:to>
      <xdr:col>32</xdr:col>
      <xdr:colOff>187325</xdr:colOff>
      <xdr:row>76</xdr:row>
      <xdr:rowOff>18585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3048546"/>
          <a:ext cx="8382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18585</xdr:rowOff>
    </xdr:from>
    <xdr:to>
      <xdr:col>31</xdr:col>
      <xdr:colOff>34925</xdr:colOff>
      <xdr:row>76</xdr:row>
      <xdr:rowOff>78947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3048785"/>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66483</xdr:rowOff>
    </xdr:from>
    <xdr:to>
      <xdr:col>29</xdr:col>
      <xdr:colOff>517525</xdr:colOff>
      <xdr:row>76</xdr:row>
      <xdr:rowOff>78947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3096683"/>
          <a:ext cx="8890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66483</xdr:rowOff>
    </xdr:from>
    <xdr:to>
      <xdr:col>28</xdr:col>
      <xdr:colOff>314325</xdr:colOff>
      <xdr:row>76</xdr:row>
      <xdr:rowOff>121292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3096683"/>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138996</xdr:rowOff>
    </xdr:from>
    <xdr:to>
      <xdr:col>32</xdr:col>
      <xdr:colOff>238125</xdr:colOff>
      <xdr:row>76</xdr:row>
      <xdr:rowOff>69146</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22110700" y="12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117423</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9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139236</xdr:rowOff>
    </xdr:from>
    <xdr:to>
      <xdr:col>31</xdr:col>
      <xdr:colOff>85725</xdr:colOff>
      <xdr:row>76</xdr:row>
      <xdr:rowOff>69385</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1272500" y="12997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60512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28147</xdr:rowOff>
    </xdr:from>
    <xdr:to>
      <xdr:col>29</xdr:col>
      <xdr:colOff>568325</xdr:colOff>
      <xdr:row>76</xdr:row>
      <xdr:rowOff>129747</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0383500" y="130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120874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5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15683</xdr:rowOff>
    </xdr:from>
    <xdr:to>
      <xdr:col>28</xdr:col>
      <xdr:colOff>365125</xdr:colOff>
      <xdr:row>76</xdr:row>
      <xdr:rowOff>117283</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19494500" y="130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108410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70492</xdr:rowOff>
    </xdr:from>
    <xdr:to>
      <xdr:col>27</xdr:col>
      <xdr:colOff>161925</xdr:colOff>
      <xdr:row>77</xdr:row>
      <xdr:rowOff>642</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8605500" y="131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163219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・人件費は、住民一人当たり</a:t>
          </a:r>
          <a:r>
            <a:rPr lang="en-US" altLang="ja-JP" sz="1100" b="0" i="0" baseline="0">
              <a:solidFill>
                <a:schemeClr val="dk1"/>
              </a:solidFill>
              <a:effectLst/>
              <a:latin typeface="+mn-lt"/>
              <a:ea typeface="+mn-ea"/>
              <a:cs typeface="+mn-cs"/>
            </a:rPr>
            <a:t>112,307</a:t>
          </a:r>
          <a:r>
            <a:rPr lang="ja-JP" altLang="ja-JP" sz="1100" b="0" i="0" baseline="0">
              <a:solidFill>
                <a:schemeClr val="dk1"/>
              </a:solidFill>
              <a:effectLst/>
              <a:latin typeface="+mn-lt"/>
              <a:ea typeface="+mn-ea"/>
              <a:cs typeface="+mn-cs"/>
            </a:rPr>
            <a:t>円となっており、類似団体平均と比べても低い水準にある。</a:t>
          </a:r>
          <a:r>
            <a:rPr kumimoji="1" lang="ja-JP" altLang="ja-JP" sz="1100">
              <a:solidFill>
                <a:schemeClr val="dk1"/>
              </a:solidFill>
              <a:effectLst/>
              <a:latin typeface="+mn-lt"/>
              <a:ea typeface="+mn-ea"/>
              <a:cs typeface="+mn-cs"/>
            </a:rPr>
            <a:t>第３次定員適正化計画（Ｈ２３～Ｈ２６）による定員管理（計画期間内において平成２１年度末定員から１０％以上の削減）に取組み、職員の適正配置に努めていることが主な</a:t>
          </a:r>
          <a:r>
            <a:rPr lang="ja-JP" altLang="ja-JP" sz="1100" b="0" i="0" baseline="0">
              <a:solidFill>
                <a:schemeClr val="dk1"/>
              </a:solidFill>
              <a:effectLst/>
              <a:latin typeface="+mn-lt"/>
              <a:ea typeface="+mn-ea"/>
              <a:cs typeface="+mn-cs"/>
            </a:rPr>
            <a:t>要因である。</a:t>
          </a:r>
          <a:r>
            <a:rPr lang="ja-JP" altLang="en-US"/>
            <a:t>平成２８年度以降も 類似団体や国の試算数をもとに適正管理に努め、職員再任用制度や非常勤職員の雇用についての総合的 活用を図りながら職員の適正配置を進める。</a:t>
          </a:r>
          <a:r>
            <a:rPr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費は、住民一人当たり</a:t>
          </a:r>
          <a:r>
            <a:rPr lang="en-US" altLang="ja-JP" sz="1100" b="0" i="0" baseline="0">
              <a:solidFill>
                <a:schemeClr val="dk1"/>
              </a:solidFill>
              <a:effectLst/>
              <a:latin typeface="+mn-lt"/>
              <a:ea typeface="+mn-ea"/>
              <a:cs typeface="+mn-cs"/>
            </a:rPr>
            <a:t>170,846</a:t>
          </a:r>
          <a:r>
            <a:rPr lang="ja-JP" altLang="ja-JP" sz="1100" b="0" i="0" baseline="0">
              <a:solidFill>
                <a:schemeClr val="dk1"/>
              </a:solidFill>
              <a:effectLst/>
              <a:latin typeface="+mn-lt"/>
              <a:ea typeface="+mn-ea"/>
              <a:cs typeface="+mn-cs"/>
            </a:rPr>
            <a:t>円となっており類似団体平均と比べても</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水準にある。これは、</a:t>
          </a:r>
          <a:r>
            <a:rPr kumimoji="1" lang="ja-JP" altLang="ja-JP" sz="1100">
              <a:solidFill>
                <a:schemeClr val="dk1"/>
              </a:solidFill>
              <a:effectLst/>
              <a:latin typeface="+mn-lt"/>
              <a:ea typeface="+mn-ea"/>
              <a:cs typeface="+mn-cs"/>
            </a:rPr>
            <a:t>南幌町</a:t>
          </a:r>
          <a:r>
            <a:rPr kumimoji="1" lang="ja-JP" altLang="en-US" sz="1100">
              <a:solidFill>
                <a:schemeClr val="dk1"/>
              </a:solidFill>
              <a:effectLst/>
              <a:latin typeface="+mn-lt"/>
              <a:ea typeface="+mn-ea"/>
              <a:cs typeface="+mn-cs"/>
            </a:rPr>
            <a:t>の一次産業である農業に対する継続事業で、農業経営高度化促進事業補助金</a:t>
          </a:r>
          <a:r>
            <a:rPr kumimoji="1" lang="en-US" altLang="ja-JP" sz="1100">
              <a:solidFill>
                <a:schemeClr val="dk1"/>
              </a:solidFill>
              <a:effectLst/>
              <a:latin typeface="+mn-lt"/>
              <a:ea typeface="+mn-ea"/>
              <a:cs typeface="+mn-cs"/>
            </a:rPr>
            <a:t>216,962</a:t>
          </a:r>
          <a:r>
            <a:rPr kumimoji="1" lang="ja-JP" altLang="en-US" sz="1100">
              <a:solidFill>
                <a:schemeClr val="dk1"/>
              </a:solidFill>
              <a:effectLst/>
              <a:latin typeface="+mn-lt"/>
              <a:ea typeface="+mn-ea"/>
              <a:cs typeface="+mn-cs"/>
            </a:rPr>
            <a:t>千円や多面的機能支払事業交付金</a:t>
          </a:r>
          <a:r>
            <a:rPr kumimoji="1" lang="en-US" altLang="ja-JP" sz="1100">
              <a:solidFill>
                <a:schemeClr val="dk1"/>
              </a:solidFill>
              <a:effectLst/>
              <a:latin typeface="+mn-lt"/>
              <a:ea typeface="+mn-ea"/>
              <a:cs typeface="+mn-cs"/>
            </a:rPr>
            <a:t>197,110</a:t>
          </a:r>
          <a:r>
            <a:rPr kumimoji="1" lang="ja-JP" altLang="en-US" sz="1100">
              <a:solidFill>
                <a:schemeClr val="dk1"/>
              </a:solidFill>
              <a:effectLst/>
              <a:latin typeface="+mn-lt"/>
              <a:ea typeface="+mn-ea"/>
              <a:cs typeface="+mn-cs"/>
            </a:rPr>
            <a:t>千円などの実施が主な要因と考えられる。しかし、この事業は今後も継続実施する事業であることから補助費の推移は変わらないものと思われます。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・投資及び出資金は、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4,564</a:t>
          </a:r>
          <a:r>
            <a:rPr lang="ja-JP" altLang="ja-JP" sz="1100" b="0" i="0" baseline="0">
              <a:solidFill>
                <a:schemeClr val="dk1"/>
              </a:solidFill>
              <a:effectLst/>
              <a:latin typeface="+mn-lt"/>
              <a:ea typeface="+mn-ea"/>
              <a:cs typeface="+mn-cs"/>
            </a:rPr>
            <a:t>円となっており類似団体平均と比べても高い水準にある。これは、</a:t>
          </a:r>
          <a:r>
            <a:rPr lang="ja-JP" altLang="en-US" sz="1100" b="0" i="0" baseline="0">
              <a:solidFill>
                <a:schemeClr val="dk1"/>
              </a:solidFill>
              <a:effectLst/>
              <a:latin typeface="+mn-lt"/>
              <a:ea typeface="+mn-ea"/>
              <a:cs typeface="+mn-cs"/>
            </a:rPr>
            <a:t>第三セクターの南幌振興公社に対する出資金を増額したことによるもので、２８年度限りの増額であることから次年度以降は縮小するものと考えられます。</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170688</xdr:rowOff>
    </xdr:from>
    <xdr:to>
      <xdr:col>6</xdr:col>
      <xdr:colOff>511175</xdr:colOff>
      <xdr:row>36</xdr:row>
      <xdr:rowOff>56134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1438"/>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170688</xdr:rowOff>
    </xdr:from>
    <xdr:to>
      <xdr:col>5</xdr:col>
      <xdr:colOff>358775</xdr:colOff>
      <xdr:row>36</xdr:row>
      <xdr:rowOff>108712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1438"/>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108712</xdr:rowOff>
    </xdr:from>
    <xdr:to>
      <xdr:col>4</xdr:col>
      <xdr:colOff>155575</xdr:colOff>
      <xdr:row>37</xdr:row>
      <xdr:rowOff>90297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0912"/>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90297</xdr:rowOff>
    </xdr:from>
    <xdr:to>
      <xdr:col>2</xdr:col>
      <xdr:colOff>638175</xdr:colOff>
      <xdr:row>37</xdr:row>
      <xdr:rowOff>99822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39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5334</xdr:rowOff>
    </xdr:from>
    <xdr:to>
      <xdr:col>6</xdr:col>
      <xdr:colOff>561975</xdr:colOff>
      <xdr:row>36</xdr:row>
      <xdr:rowOff>106934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155211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119888</xdr:rowOff>
    </xdr:from>
    <xdr:to>
      <xdr:col>5</xdr:col>
      <xdr:colOff>409575</xdr:colOff>
      <xdr:row>36</xdr:row>
      <xdr:rowOff>50038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41165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57912</xdr:rowOff>
    </xdr:from>
    <xdr:to>
      <xdr:col>4</xdr:col>
      <xdr:colOff>206375</xdr:colOff>
      <xdr:row>36</xdr:row>
      <xdr:rowOff>159512</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150639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39497</xdr:rowOff>
    </xdr:from>
    <xdr:to>
      <xdr:col>3</xdr:col>
      <xdr:colOff>3175</xdr:colOff>
      <xdr:row>37</xdr:row>
      <xdr:rowOff>141097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3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132224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49022</xdr:rowOff>
    </xdr:from>
    <xdr:to>
      <xdr:col>1</xdr:col>
      <xdr:colOff>485775</xdr:colOff>
      <xdr:row>37</xdr:row>
      <xdr:rowOff>150622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141749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24002</xdr:rowOff>
    </xdr:from>
    <xdr:to>
      <xdr:col>6</xdr:col>
      <xdr:colOff>511175</xdr:colOff>
      <xdr:row>57</xdr:row>
      <xdr:rowOff>79608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6652"/>
          <a:ext cx="8382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79608</xdr:rowOff>
    </xdr:from>
    <xdr:to>
      <xdr:col>5</xdr:col>
      <xdr:colOff>358775</xdr:colOff>
      <xdr:row>58</xdr:row>
      <xdr:rowOff>8961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2258"/>
          <a:ext cx="8890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53064</xdr:rowOff>
    </xdr:from>
    <xdr:to>
      <xdr:col>4</xdr:col>
      <xdr:colOff>155575</xdr:colOff>
      <xdr:row>58</xdr:row>
      <xdr:rowOff>8961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311364"/>
          <a:ext cx="889000" cy="6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53064</xdr:rowOff>
    </xdr:from>
    <xdr:to>
      <xdr:col>2</xdr:col>
      <xdr:colOff>638175</xdr:colOff>
      <xdr:row>57</xdr:row>
      <xdr:rowOff>132545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311364"/>
          <a:ext cx="889000" cy="59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144652</xdr:rowOff>
    </xdr:from>
    <xdr:to>
      <xdr:col>6</xdr:col>
      <xdr:colOff>561975</xdr:colOff>
      <xdr:row>57</xdr:row>
      <xdr:rowOff>74802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7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123079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28808</xdr:rowOff>
    </xdr:from>
    <xdr:to>
      <xdr:col>5</xdr:col>
      <xdr:colOff>409575</xdr:colOff>
      <xdr:row>57</xdr:row>
      <xdr:rowOff>130408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121535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4" y="98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129611</xdr:rowOff>
    </xdr:from>
    <xdr:to>
      <xdr:col>4</xdr:col>
      <xdr:colOff>206375</xdr:colOff>
      <xdr:row>58</xdr:row>
      <xdr:rowOff>59761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9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50888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2264</xdr:rowOff>
    </xdr:from>
    <xdr:to>
      <xdr:col>3</xdr:col>
      <xdr:colOff>3175</xdr:colOff>
      <xdr:row>54</xdr:row>
      <xdr:rowOff>103864</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26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120391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0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81745</xdr:rowOff>
    </xdr:from>
    <xdr:to>
      <xdr:col>1</xdr:col>
      <xdr:colOff>485775</xdr:colOff>
      <xdr:row>58</xdr:row>
      <xdr:rowOff>11895</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8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134451</xdr:rowOff>
    </xdr:from>
    <xdr:to>
      <xdr:col>6</xdr:col>
      <xdr:colOff>511175</xdr:colOff>
      <xdr:row>78</xdr:row>
      <xdr:rowOff>31252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6101"/>
          <a:ext cx="838200" cy="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31252</xdr:rowOff>
    </xdr:from>
    <xdr:to>
      <xdr:col>5</xdr:col>
      <xdr:colOff>358775</xdr:colOff>
      <xdr:row>78</xdr:row>
      <xdr:rowOff>73054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04352"/>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73054</xdr:rowOff>
    </xdr:from>
    <xdr:to>
      <xdr:col>4</xdr:col>
      <xdr:colOff>155575</xdr:colOff>
      <xdr:row>78</xdr:row>
      <xdr:rowOff>105730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6154"/>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105730</xdr:rowOff>
    </xdr:from>
    <xdr:to>
      <xdr:col>2</xdr:col>
      <xdr:colOff>638175</xdr:colOff>
      <xdr:row>78</xdr:row>
      <xdr:rowOff>123935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8830"/>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83651</xdr:rowOff>
    </xdr:from>
    <xdr:to>
      <xdr:col>6</xdr:col>
      <xdr:colOff>561975</xdr:colOff>
      <xdr:row>78</xdr:row>
      <xdr:rowOff>13801</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2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151902</xdr:rowOff>
    </xdr:from>
    <xdr:to>
      <xdr:col>5</xdr:col>
      <xdr:colOff>409575</xdr:colOff>
      <xdr:row>78</xdr:row>
      <xdr:rowOff>82052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73179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4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22254</xdr:rowOff>
    </xdr:from>
    <xdr:to>
      <xdr:col>4</xdr:col>
      <xdr:colOff>206375</xdr:colOff>
      <xdr:row>78</xdr:row>
      <xdr:rowOff>123854</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3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114981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48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54930</xdr:rowOff>
    </xdr:from>
    <xdr:to>
      <xdr:col>3</xdr:col>
      <xdr:colOff>3175</xdr:colOff>
      <xdr:row>78</xdr:row>
      <xdr:rowOff>156530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4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147657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5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73135</xdr:rowOff>
    </xdr:from>
    <xdr:to>
      <xdr:col>1</xdr:col>
      <xdr:colOff>485775</xdr:colOff>
      <xdr:row>79</xdr:row>
      <xdr:rowOff>3285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4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165862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53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159848</xdr:rowOff>
    </xdr:from>
    <xdr:to>
      <xdr:col>6</xdr:col>
      <xdr:colOff>511175</xdr:colOff>
      <xdr:row>96</xdr:row>
      <xdr:rowOff>29119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47598"/>
          <a:ext cx="8382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159848</xdr:rowOff>
    </xdr:from>
    <xdr:to>
      <xdr:col>5</xdr:col>
      <xdr:colOff>358775</xdr:colOff>
      <xdr:row>96</xdr:row>
      <xdr:rowOff>33874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47598"/>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33874</xdr:rowOff>
    </xdr:from>
    <xdr:to>
      <xdr:col>4</xdr:col>
      <xdr:colOff>155575</xdr:colOff>
      <xdr:row>96</xdr:row>
      <xdr:rowOff>41021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93074"/>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41021</xdr:rowOff>
    </xdr:from>
    <xdr:to>
      <xdr:col>2</xdr:col>
      <xdr:colOff>638175</xdr:colOff>
      <xdr:row>96</xdr:row>
      <xdr:rowOff>64269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00221"/>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149769</xdr:rowOff>
    </xdr:from>
    <xdr:to>
      <xdr:col>6</xdr:col>
      <xdr:colOff>561975</xdr:colOff>
      <xdr:row>96</xdr:row>
      <xdr:rowOff>79919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4584700" y="164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128196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69,512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109048</xdr:rowOff>
    </xdr:from>
    <xdr:to>
      <xdr:col>5</xdr:col>
      <xdr:colOff>409575</xdr:colOff>
      <xdr:row>96</xdr:row>
      <xdr:rowOff>39198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3746500" y="163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30325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154524</xdr:rowOff>
    </xdr:from>
    <xdr:to>
      <xdr:col>4</xdr:col>
      <xdr:colOff>206375</xdr:colOff>
      <xdr:row>96</xdr:row>
      <xdr:rowOff>84674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2857500" y="164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5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161671</xdr:rowOff>
    </xdr:from>
    <xdr:to>
      <xdr:col>3</xdr:col>
      <xdr:colOff>3175</xdr:colOff>
      <xdr:row>96</xdr:row>
      <xdr:rowOff>91821</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968500" y="164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82948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13469</xdr:rowOff>
    </xdr:from>
    <xdr:to>
      <xdr:col>1</xdr:col>
      <xdr:colOff>485775</xdr:colOff>
      <xdr:row>96</xdr:row>
      <xdr:rowOff>115069</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079500" y="164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106196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5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88329</xdr:rowOff>
    </xdr:from>
    <xdr:to>
      <xdr:col>15</xdr:col>
      <xdr:colOff>180975</xdr:colOff>
      <xdr:row>57</xdr:row>
      <xdr:rowOff>111568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60979"/>
          <a:ext cx="838200" cy="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111568</xdr:rowOff>
    </xdr:from>
    <xdr:to>
      <xdr:col>14</xdr:col>
      <xdr:colOff>28575</xdr:colOff>
      <xdr:row>57</xdr:row>
      <xdr:rowOff>143067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4218"/>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143067</xdr:rowOff>
    </xdr:from>
    <xdr:to>
      <xdr:col>12</xdr:col>
      <xdr:colOff>511175</xdr:colOff>
      <xdr:row>58</xdr:row>
      <xdr:rowOff>25212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5717"/>
          <a:ext cx="8890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25212</xdr:rowOff>
    </xdr:from>
    <xdr:to>
      <xdr:col>11</xdr:col>
      <xdr:colOff>307975</xdr:colOff>
      <xdr:row>58</xdr:row>
      <xdr:rowOff>43121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9312"/>
          <a:ext cx="889000" cy="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37529</xdr:rowOff>
    </xdr:from>
    <xdr:to>
      <xdr:col>15</xdr:col>
      <xdr:colOff>231775</xdr:colOff>
      <xdr:row>57</xdr:row>
      <xdr:rowOff>139129</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15956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60768</xdr:rowOff>
    </xdr:from>
    <xdr:to>
      <xdr:col>14</xdr:col>
      <xdr:colOff>79375</xdr:colOff>
      <xdr:row>57</xdr:row>
      <xdr:rowOff>162368</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153495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92267</xdr:rowOff>
    </xdr:from>
    <xdr:to>
      <xdr:col>12</xdr:col>
      <xdr:colOff>561975</xdr:colOff>
      <xdr:row>58</xdr:row>
      <xdr:rowOff>22417</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145862</xdr:rowOff>
    </xdr:from>
    <xdr:to>
      <xdr:col>11</xdr:col>
      <xdr:colOff>358775</xdr:colOff>
      <xdr:row>58</xdr:row>
      <xdr:rowOff>76012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9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67139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163771</xdr:rowOff>
    </xdr:from>
    <xdr:to>
      <xdr:col>10</xdr:col>
      <xdr:colOff>155575</xdr:colOff>
      <xdr:row>58</xdr:row>
      <xdr:rowOff>93921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9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85048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51479</xdr:rowOff>
    </xdr:from>
    <xdr:to>
      <xdr:col>15</xdr:col>
      <xdr:colOff>180975</xdr:colOff>
      <xdr:row>78</xdr:row>
      <xdr:rowOff>80301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4579"/>
          <a:ext cx="8382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51479</xdr:rowOff>
    </xdr:from>
    <xdr:to>
      <xdr:col>14</xdr:col>
      <xdr:colOff>28575</xdr:colOff>
      <xdr:row>78</xdr:row>
      <xdr:rowOff>60038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4579"/>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29725</xdr:rowOff>
    </xdr:from>
    <xdr:to>
      <xdr:col>12</xdr:col>
      <xdr:colOff>511175</xdr:colOff>
      <xdr:row>78</xdr:row>
      <xdr:rowOff>60038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0282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29725</xdr:rowOff>
    </xdr:from>
    <xdr:to>
      <xdr:col>11</xdr:col>
      <xdr:colOff>307975</xdr:colOff>
      <xdr:row>78</xdr:row>
      <xdr:rowOff>84982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2825"/>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29501</xdr:rowOff>
    </xdr:from>
    <xdr:to>
      <xdr:col>15</xdr:col>
      <xdr:colOff>231775</xdr:colOff>
      <xdr:row>78</xdr:row>
      <xdr:rowOff>131101</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0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115878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679</xdr:rowOff>
    </xdr:from>
    <xdr:to>
      <xdr:col>14</xdr:col>
      <xdr:colOff>79375</xdr:colOff>
      <xdr:row>78</xdr:row>
      <xdr:rowOff>102279</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93406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7" y="1346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9238</xdr:rowOff>
    </xdr:from>
    <xdr:to>
      <xdr:col>12</xdr:col>
      <xdr:colOff>561975</xdr:colOff>
      <xdr:row>78</xdr:row>
      <xdr:rowOff>110838</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3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101965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4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150375</xdr:rowOff>
    </xdr:from>
    <xdr:to>
      <xdr:col>11</xdr:col>
      <xdr:colOff>358775</xdr:colOff>
      <xdr:row>78</xdr:row>
      <xdr:rowOff>80525</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3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71652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34182</xdr:rowOff>
    </xdr:from>
    <xdr:to>
      <xdr:col>10</xdr:col>
      <xdr:colOff>155575</xdr:colOff>
      <xdr:row>78</xdr:row>
      <xdr:rowOff>135782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126909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7" y="135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59936</xdr:rowOff>
    </xdr:from>
    <xdr:to>
      <xdr:col>15</xdr:col>
      <xdr:colOff>180975</xdr:colOff>
      <xdr:row>96</xdr:row>
      <xdr:rowOff>67171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19136"/>
          <a:ext cx="8382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48427</xdr:rowOff>
    </xdr:from>
    <xdr:to>
      <xdr:col>14</xdr:col>
      <xdr:colOff>28575</xdr:colOff>
      <xdr:row>96</xdr:row>
      <xdr:rowOff>59936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07627"/>
          <a:ext cx="8890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48427</xdr:rowOff>
    </xdr:from>
    <xdr:to>
      <xdr:col>12</xdr:col>
      <xdr:colOff>511175</xdr:colOff>
      <xdr:row>96</xdr:row>
      <xdr:rowOff>106570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07627"/>
          <a:ext cx="889000" cy="5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52243</xdr:rowOff>
    </xdr:from>
    <xdr:to>
      <xdr:col>11</xdr:col>
      <xdr:colOff>307975</xdr:colOff>
      <xdr:row>96</xdr:row>
      <xdr:rowOff>106570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11443"/>
          <a:ext cx="8890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16371</xdr:rowOff>
    </xdr:from>
    <xdr:to>
      <xdr:col>15</xdr:col>
      <xdr:colOff>231775</xdr:colOff>
      <xdr:row>96</xdr:row>
      <xdr:rowOff>117971</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4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166248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9136</xdr:rowOff>
    </xdr:from>
    <xdr:to>
      <xdr:col>14</xdr:col>
      <xdr:colOff>79375</xdr:colOff>
      <xdr:row>96</xdr:row>
      <xdr:rowOff>110736</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101863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169077</xdr:rowOff>
    </xdr:from>
    <xdr:to>
      <xdr:col>12</xdr:col>
      <xdr:colOff>561975</xdr:colOff>
      <xdr:row>96</xdr:row>
      <xdr:rowOff>99227</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4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90354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55770</xdr:rowOff>
    </xdr:from>
    <xdr:to>
      <xdr:col>11</xdr:col>
      <xdr:colOff>358775</xdr:colOff>
      <xdr:row>96</xdr:row>
      <xdr:rowOff>157370</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148497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1443</xdr:rowOff>
    </xdr:from>
    <xdr:to>
      <xdr:col>10</xdr:col>
      <xdr:colOff>155575</xdr:colOff>
      <xdr:row>96</xdr:row>
      <xdr:rowOff>103043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4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94170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161312</xdr:rowOff>
    </xdr:from>
    <xdr:to>
      <xdr:col>23</xdr:col>
      <xdr:colOff>517525</xdr:colOff>
      <xdr:row>38</xdr:row>
      <xdr:rowOff>30353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04962"/>
          <a:ext cx="838200" cy="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30353</xdr:rowOff>
    </xdr:from>
    <xdr:to>
      <xdr:col>22</xdr:col>
      <xdr:colOff>365125</xdr:colOff>
      <xdr:row>38</xdr:row>
      <xdr:rowOff>46584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4545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25915</xdr:rowOff>
    </xdr:from>
    <xdr:to>
      <xdr:col>21</xdr:col>
      <xdr:colOff>161925</xdr:colOff>
      <xdr:row>38</xdr:row>
      <xdr:rowOff>46584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41015"/>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25915</xdr:rowOff>
    </xdr:from>
    <xdr:to>
      <xdr:col>19</xdr:col>
      <xdr:colOff>644525</xdr:colOff>
      <xdr:row>38</xdr:row>
      <xdr:rowOff>68872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41015"/>
          <a:ext cx="889000" cy="4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110512</xdr:rowOff>
    </xdr:from>
    <xdr:to>
      <xdr:col>23</xdr:col>
      <xdr:colOff>568325</xdr:colOff>
      <xdr:row>38</xdr:row>
      <xdr:rowOff>40663</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6268700" y="64541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88939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151003</xdr:rowOff>
    </xdr:from>
    <xdr:to>
      <xdr:col>22</xdr:col>
      <xdr:colOff>415925</xdr:colOff>
      <xdr:row>38</xdr:row>
      <xdr:rowOff>81153</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5430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72280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167234</xdr:rowOff>
    </xdr:from>
    <xdr:to>
      <xdr:col>21</xdr:col>
      <xdr:colOff>212725</xdr:colOff>
      <xdr:row>38</xdr:row>
      <xdr:rowOff>97384</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4541500" y="65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88511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146564</xdr:rowOff>
    </xdr:from>
    <xdr:to>
      <xdr:col>20</xdr:col>
      <xdr:colOff>9525</xdr:colOff>
      <xdr:row>38</xdr:row>
      <xdr:rowOff>76715</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3652500" y="6490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67842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18072</xdr:rowOff>
    </xdr:from>
    <xdr:to>
      <xdr:col>18</xdr:col>
      <xdr:colOff>492125</xdr:colOff>
      <xdr:row>38</xdr:row>
      <xdr:rowOff>119672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2763500" y="6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110799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130172</xdr:rowOff>
    </xdr:from>
    <xdr:to>
      <xdr:col>23</xdr:col>
      <xdr:colOff>517525</xdr:colOff>
      <xdr:row>57</xdr:row>
      <xdr:rowOff>10911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217022"/>
          <a:ext cx="838200" cy="56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130172</xdr:rowOff>
    </xdr:from>
    <xdr:to>
      <xdr:col>22</xdr:col>
      <xdr:colOff>365125</xdr:colOff>
      <xdr:row>55</xdr:row>
      <xdr:rowOff>91515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217022"/>
          <a:ext cx="889000" cy="30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91515</xdr:rowOff>
    </xdr:from>
    <xdr:to>
      <xdr:col>21</xdr:col>
      <xdr:colOff>161925</xdr:colOff>
      <xdr:row>57</xdr:row>
      <xdr:rowOff>72172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521265"/>
          <a:ext cx="889000" cy="3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57916</xdr:rowOff>
    </xdr:from>
    <xdr:to>
      <xdr:col>19</xdr:col>
      <xdr:colOff>644525</xdr:colOff>
      <xdr:row>57</xdr:row>
      <xdr:rowOff>72172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3056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131561</xdr:rowOff>
    </xdr:from>
    <xdr:to>
      <xdr:col>23</xdr:col>
      <xdr:colOff>568325</xdr:colOff>
      <xdr:row>57</xdr:row>
      <xdr:rowOff>61711</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6268700" y="97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109988</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1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79372</xdr:rowOff>
    </xdr:from>
    <xdr:to>
      <xdr:col>22</xdr:col>
      <xdr:colOff>415925</xdr:colOff>
      <xdr:row>54</xdr:row>
      <xdr:rowOff>9522</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5430500" y="91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26049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4" y="894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189,584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40715</xdr:rowOff>
    </xdr:from>
    <xdr:to>
      <xdr:col>21</xdr:col>
      <xdr:colOff>212725</xdr:colOff>
      <xdr:row>55</xdr:row>
      <xdr:rowOff>142315</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4541500" y="94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158842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24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21372</xdr:rowOff>
    </xdr:from>
    <xdr:to>
      <xdr:col>20</xdr:col>
      <xdr:colOff>9525</xdr:colOff>
      <xdr:row>57</xdr:row>
      <xdr:rowOff>122972</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3652500" y="97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114099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7116</xdr:rowOff>
    </xdr:from>
    <xdr:to>
      <xdr:col>18</xdr:col>
      <xdr:colOff>492125</xdr:colOff>
      <xdr:row>57</xdr:row>
      <xdr:rowOff>108716</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2763500" y="97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99843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7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74530</xdr:rowOff>
    </xdr:from>
    <xdr:to>
      <xdr:col>23</xdr:col>
      <xdr:colOff>517525</xdr:colOff>
      <xdr:row>96</xdr:row>
      <xdr:rowOff>95114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533730"/>
          <a:ext cx="8382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12133</xdr:rowOff>
    </xdr:from>
    <xdr:to>
      <xdr:col>22</xdr:col>
      <xdr:colOff>365125</xdr:colOff>
      <xdr:row>96</xdr:row>
      <xdr:rowOff>74530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471333"/>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168934</xdr:rowOff>
    </xdr:from>
    <xdr:to>
      <xdr:col>21</xdr:col>
      <xdr:colOff>161925</xdr:colOff>
      <xdr:row>96</xdr:row>
      <xdr:rowOff>12133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456684"/>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125861</xdr:rowOff>
    </xdr:from>
    <xdr:to>
      <xdr:col>19</xdr:col>
      <xdr:colOff>644525</xdr:colOff>
      <xdr:row>95</xdr:row>
      <xdr:rowOff>168934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13611"/>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44314</xdr:rowOff>
    </xdr:from>
    <xdr:to>
      <xdr:col>23</xdr:col>
      <xdr:colOff>568325</xdr:colOff>
      <xdr:row>96</xdr:row>
      <xdr:rowOff>145914</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5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22741</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23730</xdr:rowOff>
    </xdr:from>
    <xdr:to>
      <xdr:col>22</xdr:col>
      <xdr:colOff>415925</xdr:colOff>
      <xdr:row>96</xdr:row>
      <xdr:rowOff>125330</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4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7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132783</xdr:rowOff>
    </xdr:from>
    <xdr:to>
      <xdr:col>21</xdr:col>
      <xdr:colOff>212725</xdr:colOff>
      <xdr:row>96</xdr:row>
      <xdr:rowOff>62933</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4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54060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4" y="165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118134</xdr:rowOff>
    </xdr:from>
    <xdr:to>
      <xdr:col>20</xdr:col>
      <xdr:colOff>9525</xdr:colOff>
      <xdr:row>96</xdr:row>
      <xdr:rowOff>48284</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4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39411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4" y="164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75061</xdr:rowOff>
    </xdr:from>
    <xdr:to>
      <xdr:col>18</xdr:col>
      <xdr:colOff>492125</xdr:colOff>
      <xdr:row>96</xdr:row>
      <xdr:rowOff>5211</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3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21738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4" y="161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すべての費目で類似団体平均よりも下回っている状況である。これは、行財政改革実行計画に基づき、</a:t>
          </a:r>
          <a:r>
            <a:rPr lang="ja-JP" altLang="en-US" sz="1300"/>
            <a:t>不断の行財政改革を実行し、限られた財源の効率的・効果的な 活用を図るとともに、経常経費の削減や投資的経費を抑制することで予算規模の縮小に努めたことが要因であると思われる。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行財政改革の取組みにより、着実に経費の削減が図られ財政調整基金の残高は増加してきていたが、平成２７年度は、</a:t>
          </a:r>
          <a:r>
            <a:rPr lang="ja-JP" altLang="ja-JP" sz="1100" b="0" i="0" baseline="0">
              <a:solidFill>
                <a:schemeClr val="dk1"/>
              </a:solidFill>
              <a:effectLst/>
              <a:latin typeface="+mn-lt"/>
              <a:ea typeface="+mn-ea"/>
              <a:cs typeface="+mn-cs"/>
            </a:rPr>
            <a:t>財政健全化の取組を着実に実施したことによる実質収支の黒字拡大に伴い取崩を回避することができ、また歳計剰余金を積み立てたため、前年度比で増加</a:t>
          </a:r>
          <a:r>
            <a:rPr lang="ja-JP" altLang="en-US" sz="1100" b="0" i="0" baseline="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年度は普通交付税</a:t>
          </a:r>
          <a:r>
            <a:rPr kumimoji="1" lang="ja-JP" altLang="en-US" sz="1100">
              <a:solidFill>
                <a:schemeClr val="dk1"/>
              </a:solidFill>
              <a:effectLst/>
              <a:latin typeface="+mn-lt"/>
              <a:ea typeface="+mn-ea"/>
              <a:cs typeface="+mn-cs"/>
            </a:rPr>
            <a:t>が対前年、約７千万円の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や特定財源のない単独事業の増加</a:t>
          </a:r>
          <a:r>
            <a:rPr kumimoji="1" lang="ja-JP" altLang="ja-JP" sz="1100">
              <a:solidFill>
                <a:schemeClr val="dk1"/>
              </a:solidFill>
              <a:effectLst/>
              <a:latin typeface="+mn-lt"/>
              <a:ea typeface="+mn-ea"/>
              <a:cs typeface="+mn-cs"/>
            </a:rPr>
            <a:t>などにより、約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千万円の財政調整基金を取崩</a:t>
          </a:r>
          <a:r>
            <a:rPr kumimoji="1" lang="ja-JP" altLang="en-US" sz="1100">
              <a:solidFill>
                <a:schemeClr val="dk1"/>
              </a:solidFill>
              <a:effectLst/>
              <a:latin typeface="+mn-lt"/>
              <a:ea typeface="+mn-ea"/>
              <a:cs typeface="+mn-cs"/>
            </a:rPr>
            <a:t>すこととなった。</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一般会計及び各特別会計いずれの会計においても赤字額は発生していない状況で推移している。　</a:t>
          </a:r>
          <a:endParaRPr lang="ja-JP" altLang="ja-JP" sz="1400">
            <a:effectLst/>
          </a:endParaRPr>
        </a:p>
        <a:p>
          <a:r>
            <a:rPr kumimoji="1" lang="ja-JP" altLang="ja-JP" sz="1100">
              <a:solidFill>
                <a:schemeClr val="dk1"/>
              </a:solidFill>
              <a:effectLst/>
              <a:latin typeface="+mn-lt"/>
              <a:ea typeface="+mn-ea"/>
              <a:cs typeface="+mn-cs"/>
            </a:rPr>
            <a:t>　今後も各会計ともに行財政改革の着実な取組みにより、健全な財政運営に努め、現在の水準を維持する。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公債費等の償還ピークが過ぎたことにより単年度の元利償還金等及び算入公債費等の実質公債費比率（分子）は減少傾向により推移している。</a:t>
          </a:r>
          <a:endParaRPr lang="ja-JP" altLang="ja-JP" sz="1400">
            <a:effectLst/>
          </a:endParaRPr>
        </a:p>
        <a:p>
          <a:r>
            <a:rPr kumimoji="1" lang="ja-JP" altLang="ja-JP" sz="1100">
              <a:solidFill>
                <a:schemeClr val="dk1"/>
              </a:solidFill>
              <a:effectLst/>
              <a:latin typeface="+mn-lt"/>
              <a:ea typeface="+mn-ea"/>
              <a:cs typeface="+mn-cs"/>
            </a:rPr>
            <a:t>　今後も新規発行起債の抑制などの取組みを着実に継続して比率の改善に努める。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５年度において土地開発公社の清算に伴う財源確保のため、第三セクター改革推進債の借入れを行い地方債現在高は増加しているが、公債費等の償還ピークが過ぎたことなどにより将来負担比率（分子）は減少傾向により推移している。</a:t>
          </a:r>
          <a:endParaRPr lang="ja-JP" altLang="ja-JP" sz="1400">
            <a:effectLst/>
          </a:endParaRPr>
        </a:p>
        <a:p>
          <a:r>
            <a:rPr kumimoji="1" lang="ja-JP" altLang="ja-JP" sz="1100">
              <a:solidFill>
                <a:schemeClr val="dk1"/>
              </a:solidFill>
              <a:effectLst/>
              <a:latin typeface="+mn-lt"/>
              <a:ea typeface="+mn-ea"/>
              <a:cs typeface="+mn-cs"/>
            </a:rPr>
            <a:t>　今後も土地開発公社の清算による負債額等の圧縮効果に伴い比率の減少傾向は続くと思われるが、新規発行起債の抑制などの取組みを継続する。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638F5E48-9BEA-41BC-8776-6FB36507F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9538F7F-DCED-4506-AE36-302B088FB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48528FD2-6A14-4E8A-A5ED-7446419D7F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22CC78B8-7E3E-4B0C-B0FC-019102E06E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767DC6B2-330C-4FB4-9A76-6DD7E758A4F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E030A2BD-CBFA-4A54-ABF4-5289729570D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BF9A64E7-DBDD-4E5C-8C2E-F633EF3640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799809C8-6B28-4F36-ACB2-6B2CF1CC8A4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514C19DB-B541-46E7-B753-86382E5883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E790ACF9-8D74-40F8-BE72-669B03C0DC9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5EA21D23-F659-4908-9FB5-C694028017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960ADD82-25D5-4CCF-A582-C279E51E70F6}"/>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5607BA0C-3861-4A92-939B-9D41A56506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A567FB1C-A865-47BA-BF2C-D913CF0BA7C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EF8D6266-2702-4996-A4DA-DB5D7F9A467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BCE7AADB-0790-43FA-8824-840B04DC696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A774931E-168F-45BE-B469-ED5B8C6D14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A2124809-E558-48AA-B450-E39D04CE91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DA9C5886-F07B-4E87-857C-D6EE8004D161}"/>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E5445478-7482-4307-AF96-2C2C609B0C0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B6309EAD-30DA-468E-A720-A104D3B3789C}"/>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AE98A559-0BC6-4EA5-A864-B999D941E4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718D1E70-A5BF-4278-921E-36343CFFA3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CF380563-D091-4BC3-A2DF-50CF862CCA7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32BB6535-164E-4D62-ADBA-290D78FEDDFA}"/>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99588652-61A7-41DC-AB25-9B51FCC4AD7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957AF656-B607-4106-AA06-F5F7D6560CD4}"/>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D17D44EF-0267-4C10-93A6-9A7A207AFFCB}"/>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2247A85B-DC6A-4954-8D09-D24C231DBB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9822240C-6D64-48E2-BF8C-FC827DBC9C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28AB58CC-89D8-4C79-941B-727995AD20C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CC4BDA02-E987-4537-AFFA-B44C69D4AEA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8DC8DD08-C3D0-4FDC-BE92-823D15EFF6D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669E8458-3AB0-452F-8D7F-E744D38C26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883CE9B7-82D2-4551-9447-820C8A3F0A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2F2D9CBC-0D82-4357-861E-E049D0412B0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14775AFF-E4AD-4D07-A5F6-0656FE9B54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3E1A19F3-7748-4640-B0C2-9D6578611A2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7CB9BB0D-FAF2-4A7D-B747-D342A9A4BC8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B4D6EBD4-0E6C-4691-82DC-B0ECADA47D7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658864D1-F532-4717-8E6F-B6089B80CF6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5E8B38BB-55D0-43B1-AADF-39DE43E09D9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408A3367-55C3-4620-9B39-5FFE4D16B5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F34E958-A412-4759-AE83-950D2981369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CCEAB86C-7D66-4BC9-8FB5-854B6EE45F84}"/>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66E703E4-0BD9-41B8-9E56-98882E33C6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26D69011-EEBD-4750-9F8D-BDFFFE1631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5FEA566A-8F80-4690-888C-018905833A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4EC98518-8752-42AB-B25C-B10C7236993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1FE55CFA-F437-4493-BC8F-0997415D70C3}"/>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CA3B458E-2789-45D2-ACEC-97FE4521DB8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E72A2E9F-71F0-4B3C-AF94-B600633C51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387C37FF-7041-4474-B70F-DA32C295F2F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FD54AF86-92B3-40FB-AAF8-82C72F03EAB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3C112327-52D9-4C9D-95BD-CAB6FD9F048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343F0EA4-64F5-4E71-8D13-ECA5ED4865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0199FE2-5038-4C52-825E-D6989A896B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E7364C5C-6B94-4960-A312-6EF776F3E1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87F4AF6A-A26D-494A-9839-F3007CF606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FBC89E68-1A9F-4417-B53C-CB9BDE32A7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52E34BA-45E3-4BF5-A72E-BAD764822F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5C1AE58C-F9B3-424E-ACC9-08C1D4DB07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253A8EEC-8183-4CCB-89EB-0586D890AE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8D312314-0BCE-461A-8CFC-5CB9F24D97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EDDCE60B-A977-4A66-839F-0C24FB56AA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6FE1129-A7C7-44AA-8136-9DAFEC4B5D0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E32E5CB-BD60-4BD6-8D49-8E0871D96E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AE112D42-A37A-4405-8CC3-8579568F00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4DB842DC-1073-4F9F-8B1F-D5BAF0DCED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B24BFC00-EDB0-4F90-8590-18FB884681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FDA0AAA-754A-4725-937C-F0E58B0CC3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DA58F308-E291-4778-BBC2-F9D182C43D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DF8B7F29-D8AD-46DF-9434-2A46FB791BFB}"/>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9B1EF36-C753-498E-B4D9-98DE8AD83C9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C36972C-EC1F-491C-9FDF-A119D7C7EAA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B1E268E9-CA5D-4B1A-822A-F8925353CCF3}"/>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684F225E-A1E7-4994-8D03-FB5B6194C4C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2BF1240C-77F4-423F-92E1-638CBA12EA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B4A4E1E9-4D9F-44BF-9924-1CEDF83859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0A68CDD-6742-4C80-ACFF-9C655E197D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76ED0B2-7DC9-46C3-B218-82DF440074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EA7F6605-468B-44E6-8A86-13909D0724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E9B2C0F7-075E-429C-B12B-4AA904D62E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8C6379B-7A35-48A2-B1CF-4F1FE7597B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F6A495E-67A3-4534-8F19-1AC2356F85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4680D7AC-CC45-41D0-91CE-B0B5DC549D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F43639C8-83FC-4C07-AB85-1B40686570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5F9AC633-E50F-4290-9582-B47146F7E2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87B52692-91CF-4523-ADD4-A37CE07BF3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72B5D30-FA00-428C-A1ED-75E31AD169A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7,785
7,746
81.36
5,450,191
5,347,169
102,809
3,223,101
6,053,614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978EA09-621D-4042-90FB-CB86376168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559CA30-0812-474A-BAFE-D3681B93A2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589DF8C-3BBD-43E6-84A3-D7551F72D9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9F8C1AA6-B012-40CE-8D65-F3BD353A1A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92C2893F-480E-48DD-8D75-5A0DE5D32C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1475BFAC-DC35-4FE3-A94C-80F063B819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12719F0C-9AA4-438C-9440-EBE955812A0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FEAC5B4-3F91-4199-8DC9-8BECC6F4AF99}"/>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7D40E71-77DD-4ABB-BAFB-0A04FF5436A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12C2B784-0CD5-469B-BC31-1F4BBB42AD82}"/>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B1EEDB9-8CE8-4BD1-A1E9-F126A9E1EE7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AE69D08-6C44-456C-BC97-09F810E07E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5DDCBEFD-CAD2-4EC5-A155-C809909B2A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31724BCC-FE34-41A0-878D-B9177CFEC7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5450191</v>
      </c>
      <c r="BO4" s="411"/>
      <c r="BP4" s="411"/>
      <c r="BQ4" s="411"/>
      <c r="BR4" s="411"/>
      <c r="BS4" s="411"/>
      <c r="BT4" s="411"/>
      <c r="BU4" s="412"/>
      <c r="BV4" s="410">
        <v>6319171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5347169</v>
      </c>
      <c r="BO5" s="416"/>
      <c r="BP5" s="416"/>
      <c r="BQ5" s="416"/>
      <c r="BR5" s="416"/>
      <c r="BS5" s="416"/>
      <c r="BT5" s="416"/>
      <c r="BU5" s="417"/>
      <c r="BV5" s="415">
        <v>6201740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103022</v>
      </c>
      <c r="BO6" s="416"/>
      <c r="BP6" s="416"/>
      <c r="BQ6" s="416"/>
      <c r="BR6" s="416"/>
      <c r="BS6" s="416"/>
      <c r="BT6" s="416"/>
      <c r="BU6" s="417"/>
      <c r="BV6" s="415">
        <v>117431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92.8</v>
      </c>
      <c r="CU6" s="562"/>
      <c r="CV6" s="562"/>
      <c r="CW6" s="562"/>
      <c r="CX6" s="562"/>
      <c r="CY6" s="562"/>
      <c r="CZ6" s="562"/>
      <c r="DA6" s="563"/>
      <c r="DB6" s="561">
        <v>91.7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213</v>
      </c>
      <c r="BO7" s="416"/>
      <c r="BP7" s="416"/>
      <c r="BQ7" s="416"/>
      <c r="BR7" s="416"/>
      <c r="BS7" s="416"/>
      <c r="BT7" s="416"/>
      <c r="BU7" s="417"/>
      <c r="BV7" s="415">
        <v>9046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3223101</v>
      </c>
      <c r="CU7" s="416"/>
      <c r="CV7" s="416"/>
      <c r="CW7" s="416"/>
      <c r="CX7" s="416"/>
      <c r="CY7" s="416"/>
      <c r="CZ7" s="416"/>
      <c r="DA7" s="417"/>
      <c r="DB7" s="415">
        <v>3331731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102809</v>
      </c>
      <c r="BO8" s="416"/>
      <c r="BP8" s="416"/>
      <c r="BQ8" s="416"/>
      <c r="BR8" s="416"/>
      <c r="BS8" s="416"/>
      <c r="BT8" s="416"/>
      <c r="BU8" s="417"/>
      <c r="BV8" s="415">
        <v>108385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0.27</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7927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-5576</v>
      </c>
      <c r="BO9" s="416"/>
      <c r="BP9" s="416"/>
      <c r="BQ9" s="416"/>
      <c r="BR9" s="416"/>
      <c r="BS9" s="416"/>
      <c r="BT9" s="416"/>
      <c r="BU9" s="417"/>
      <c r="BV9" s="415">
        <v>16414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16.3</v>
      </c>
      <c r="CU9" s="386"/>
      <c r="CV9" s="386"/>
      <c r="CW9" s="386"/>
      <c r="CX9" s="386"/>
      <c r="CY9" s="386"/>
      <c r="CZ9" s="386"/>
      <c r="DA9" s="387"/>
      <c r="DB9" s="385">
        <v>17.600000000000001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8778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54364</v>
      </c>
      <c r="BO10" s="416"/>
      <c r="BP10" s="416"/>
      <c r="BQ10" s="416"/>
      <c r="BR10" s="416"/>
      <c r="BS10" s="416"/>
      <c r="BT10" s="416"/>
      <c r="BU10" s="417"/>
      <c r="BV10" s="415">
        <v>110852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7785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95779</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7746</v>
      </c>
      <c r="S13" s="517"/>
      <c r="T13" s="517"/>
      <c r="U13" s="517"/>
      <c r="V13" s="518"/>
      <c r="W13" s="504" t="s">
        <v>123</v>
      </c>
      <c r="X13" s="428"/>
      <c r="Y13" s="428"/>
      <c r="Z13" s="428"/>
      <c r="AA13" s="428"/>
      <c r="AB13" s="429"/>
      <c r="AC13" s="391">
        <v>753</v>
      </c>
      <c r="AD13" s="392"/>
      <c r="AE13" s="392"/>
      <c r="AF13" s="392"/>
      <c r="AG13" s="393"/>
      <c r="AH13" s="391">
        <v>824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-46991</v>
      </c>
      <c r="BO13" s="416"/>
      <c r="BP13" s="416"/>
      <c r="BQ13" s="416"/>
      <c r="BR13" s="416"/>
      <c r="BS13" s="416"/>
      <c r="BT13" s="416"/>
      <c r="BU13" s="417"/>
      <c r="BV13" s="415">
        <v>127266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7960</v>
      </c>
      <c r="S14" s="517"/>
      <c r="T14" s="517"/>
      <c r="U14" s="517"/>
      <c r="V14" s="518"/>
      <c r="W14" s="519"/>
      <c r="X14" s="431"/>
      <c r="Y14" s="431"/>
      <c r="Z14" s="431"/>
      <c r="AA14" s="431"/>
      <c r="AB14" s="432"/>
      <c r="AC14" s="509">
        <v>19.399999999999999</v>
      </c>
      <c r="AD14" s="510"/>
      <c r="AE14" s="510"/>
      <c r="AF14" s="510"/>
      <c r="AG14" s="511"/>
      <c r="AH14" s="509">
        <v>19.3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67.5</v>
      </c>
      <c r="CU14" s="488"/>
      <c r="CV14" s="488"/>
      <c r="CW14" s="488"/>
      <c r="CX14" s="488"/>
      <c r="CY14" s="488"/>
      <c r="CZ14" s="488"/>
      <c r="DA14" s="489"/>
      <c r="DB14" s="520">
        <v>67.599999999999994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7920</v>
      </c>
      <c r="S15" s="517"/>
      <c r="T15" s="517"/>
      <c r="U15" s="517"/>
      <c r="V15" s="518"/>
      <c r="W15" s="504" t="s">
        <v>130</v>
      </c>
      <c r="X15" s="428"/>
      <c r="Y15" s="428"/>
      <c r="Z15" s="428"/>
      <c r="AA15" s="428"/>
      <c r="AB15" s="429"/>
      <c r="AC15" s="391">
        <v>728</v>
      </c>
      <c r="AD15" s="392"/>
      <c r="AE15" s="392"/>
      <c r="AF15" s="392"/>
      <c r="AG15" s="393"/>
      <c r="AH15" s="391">
        <v>785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809007</v>
      </c>
      <c r="BO15" s="411"/>
      <c r="BP15" s="411"/>
      <c r="BQ15" s="411"/>
      <c r="BR15" s="411"/>
      <c r="BS15" s="411"/>
      <c r="BT15" s="411"/>
      <c r="BU15" s="412"/>
      <c r="BV15" s="410">
        <v>808072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18.8</v>
      </c>
      <c r="AD16" s="510"/>
      <c r="AE16" s="510"/>
      <c r="AF16" s="510"/>
      <c r="AG16" s="511"/>
      <c r="AH16" s="509">
        <v>18.399999999999999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2903549</v>
      </c>
      <c r="BO16" s="416"/>
      <c r="BP16" s="416"/>
      <c r="BQ16" s="416"/>
      <c r="BR16" s="416"/>
      <c r="BS16" s="416"/>
      <c r="BT16" s="416"/>
      <c r="BU16" s="417"/>
      <c r="BV16" s="415">
        <v>2956608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2397</v>
      </c>
      <c r="AD17" s="392"/>
      <c r="AE17" s="392"/>
      <c r="AF17" s="392"/>
      <c r="AG17" s="393"/>
      <c r="AH17" s="391">
        <v>2663</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996323</v>
      </c>
      <c r="BO17" s="416"/>
      <c r="BP17" s="416"/>
      <c r="BQ17" s="416"/>
      <c r="BR17" s="416"/>
      <c r="BS17" s="416"/>
      <c r="BT17" s="416"/>
      <c r="BU17" s="417"/>
      <c r="BV17" s="415">
        <v>995391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81.36</v>
      </c>
      <c r="M18" s="480"/>
      <c r="N18" s="480"/>
      <c r="O18" s="480"/>
      <c r="P18" s="480"/>
      <c r="Q18" s="480"/>
      <c r="R18" s="481"/>
      <c r="S18" s="481"/>
      <c r="T18" s="481"/>
      <c r="U18" s="481"/>
      <c r="V18" s="482"/>
      <c r="W18" s="496"/>
      <c r="X18" s="497"/>
      <c r="Y18" s="497"/>
      <c r="Z18" s="497"/>
      <c r="AA18" s="497"/>
      <c r="AB18" s="505"/>
      <c r="AC18" s="379">
        <v>61.8</v>
      </c>
      <c r="AD18" s="380"/>
      <c r="AE18" s="380"/>
      <c r="AF18" s="380"/>
      <c r="AG18" s="483"/>
      <c r="AH18" s="379">
        <v>62.3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2948699</v>
      </c>
      <c r="BO18" s="416"/>
      <c r="BP18" s="416"/>
      <c r="BQ18" s="416"/>
      <c r="BR18" s="416"/>
      <c r="BS18" s="416"/>
      <c r="BT18" s="416"/>
      <c r="BU18" s="417"/>
      <c r="BV18" s="415">
        <v>2986227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3917605</v>
      </c>
      <c r="BO19" s="416"/>
      <c r="BP19" s="416"/>
      <c r="BQ19" s="416"/>
      <c r="BR19" s="416"/>
      <c r="BS19" s="416"/>
      <c r="BT19" s="416"/>
      <c r="BU19" s="417"/>
      <c r="BV19" s="415">
        <v>3916990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2973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6053614</v>
      </c>
      <c r="BO23" s="416"/>
      <c r="BP23" s="416"/>
      <c r="BQ23" s="416"/>
      <c r="BR23" s="416"/>
      <c r="BS23" s="416"/>
      <c r="BT23" s="416"/>
      <c r="BU23" s="417"/>
      <c r="BV23" s="415">
        <v>6288269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7540</v>
      </c>
      <c r="R24" s="392"/>
      <c r="S24" s="392"/>
      <c r="T24" s="392"/>
      <c r="U24" s="392"/>
      <c r="V24" s="393"/>
      <c r="W24" s="457"/>
      <c r="X24" s="448"/>
      <c r="Y24" s="449"/>
      <c r="Z24" s="388" t="s">
        <v>153</v>
      </c>
      <c r="AA24" s="389"/>
      <c r="AB24" s="389"/>
      <c r="AC24" s="389"/>
      <c r="AD24" s="389"/>
      <c r="AE24" s="389"/>
      <c r="AF24" s="389"/>
      <c r="AG24" s="390"/>
      <c r="AH24" s="391">
        <v>92</v>
      </c>
      <c r="AI24" s="392"/>
      <c r="AJ24" s="392"/>
      <c r="AK24" s="392"/>
      <c r="AL24" s="393"/>
      <c r="AM24" s="391">
        <v>291456</v>
      </c>
      <c r="AN24" s="392"/>
      <c r="AO24" s="392"/>
      <c r="AP24" s="392"/>
      <c r="AQ24" s="392"/>
      <c r="AR24" s="393"/>
      <c r="AS24" s="391">
        <v>3168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4282647</v>
      </c>
      <c r="BO24" s="416"/>
      <c r="BP24" s="416"/>
      <c r="BQ24" s="416"/>
      <c r="BR24" s="416"/>
      <c r="BS24" s="416"/>
      <c r="BT24" s="416"/>
      <c r="BU24" s="417"/>
      <c r="BV24" s="415">
        <v>4409456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6230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402621</v>
      </c>
      <c r="BO25" s="411"/>
      <c r="BP25" s="411"/>
      <c r="BQ25" s="411"/>
      <c r="BR25" s="411"/>
      <c r="BS25" s="411"/>
      <c r="BT25" s="411"/>
      <c r="BU25" s="412"/>
      <c r="BV25" s="410">
        <v>509612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5710</v>
      </c>
      <c r="R26" s="392"/>
      <c r="S26" s="392"/>
      <c r="T26" s="392"/>
      <c r="U26" s="392"/>
      <c r="V26" s="393"/>
      <c r="W26" s="457"/>
      <c r="X26" s="448"/>
      <c r="Y26" s="449"/>
      <c r="Z26" s="388" t="s">
        <v>159</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2950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2360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1027814</v>
      </c>
      <c r="BO28" s="411"/>
      <c r="BP28" s="411"/>
      <c r="BQ28" s="411"/>
      <c r="BR28" s="411"/>
      <c r="BS28" s="411"/>
      <c r="BT28" s="411"/>
      <c r="BU28" s="412"/>
      <c r="BV28" s="410">
        <v>1069229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9</v>
      </c>
      <c r="M29" s="392"/>
      <c r="N29" s="392"/>
      <c r="O29" s="392"/>
      <c r="P29" s="393"/>
      <c r="Q29" s="391">
        <v>2013</v>
      </c>
      <c r="R29" s="392"/>
      <c r="S29" s="392"/>
      <c r="T29" s="392"/>
      <c r="U29" s="392"/>
      <c r="V29" s="393"/>
      <c r="W29" s="458"/>
      <c r="X29" s="459"/>
      <c r="Y29" s="460"/>
      <c r="Z29" s="388" t="s">
        <v>170</v>
      </c>
      <c r="AA29" s="389"/>
      <c r="AB29" s="389"/>
      <c r="AC29" s="389"/>
      <c r="AD29" s="389"/>
      <c r="AE29" s="389"/>
      <c r="AF29" s="389"/>
      <c r="AG29" s="390"/>
      <c r="AH29" s="391">
        <v>93</v>
      </c>
      <c r="AI29" s="392"/>
      <c r="AJ29" s="392"/>
      <c r="AK29" s="392"/>
      <c r="AL29" s="393"/>
      <c r="AM29" s="391">
        <v>294974</v>
      </c>
      <c r="AN29" s="392"/>
      <c r="AO29" s="392"/>
      <c r="AP29" s="392"/>
      <c r="AQ29" s="392"/>
      <c r="AR29" s="393"/>
      <c r="AS29" s="391">
        <v>3172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329599</v>
      </c>
      <c r="BO29" s="416"/>
      <c r="BP29" s="416"/>
      <c r="BQ29" s="416"/>
      <c r="BR29" s="416"/>
      <c r="BS29" s="416"/>
      <c r="BT29" s="416"/>
      <c r="BU29" s="417"/>
      <c r="BV29" s="415">
        <v>329555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195136</v>
      </c>
      <c r="BO30" s="419"/>
      <c r="BP30" s="419"/>
      <c r="BQ30" s="419"/>
      <c r="BR30" s="419"/>
      <c r="BS30" s="419"/>
      <c r="BT30" s="419"/>
      <c r="BU30" s="420"/>
      <c r="BV30" s="418">
        <v>148250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南空知葬斎組合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南幌振興公社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南空知公衆衛生組合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南幌農産物加工センター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空知教育センター組合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南空知消防組合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南空知ふるさと市町村圏組合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長幌上水道企業団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787988</v>
      </c>
      <c r="S5" s="671"/>
      <c r="T5" s="671"/>
      <c r="U5" s="671"/>
      <c r="V5" s="671"/>
      <c r="W5" s="671"/>
      <c r="X5" s="671"/>
      <c r="Y5" s="718"/>
      <c r="Z5" s="731">
        <v>14.5</v>
      </c>
      <c r="AA5" s="731"/>
      <c r="AB5" s="731"/>
      <c r="AC5" s="731"/>
      <c r="AD5" s="732">
        <v>787988</v>
      </c>
      <c r="AE5" s="732"/>
      <c r="AF5" s="732"/>
      <c r="AG5" s="732"/>
      <c r="AH5" s="732"/>
      <c r="AI5" s="732"/>
      <c r="AJ5" s="732"/>
      <c r="AK5" s="732"/>
      <c r="AL5" s="719">
        <v>24.8</v>
      </c>
      <c r="AM5" s="688"/>
      <c r="AN5" s="688"/>
      <c r="AO5" s="720"/>
      <c r="AP5" s="707" t="s">
        <v>209</v>
      </c>
      <c r="AQ5" s="708"/>
      <c r="AR5" s="708"/>
      <c r="AS5" s="708"/>
      <c r="AT5" s="708"/>
      <c r="AU5" s="708"/>
      <c r="AV5" s="708"/>
      <c r="AW5" s="708"/>
      <c r="AX5" s="708"/>
      <c r="AY5" s="708"/>
      <c r="AZ5" s="708"/>
      <c r="BA5" s="708"/>
      <c r="BB5" s="708"/>
      <c r="BC5" s="708"/>
      <c r="BD5" s="708"/>
      <c r="BE5" s="708"/>
      <c r="BF5" s="709"/>
      <c r="BG5" s="620">
        <v>770245</v>
      </c>
      <c r="BH5" s="621"/>
      <c r="BI5" s="621"/>
      <c r="BJ5" s="621"/>
      <c r="BK5" s="621"/>
      <c r="BL5" s="621"/>
      <c r="BM5" s="621"/>
      <c r="BN5" s="622"/>
      <c r="BO5" s="673">
        <v>97.7</v>
      </c>
      <c r="BP5" s="673"/>
      <c r="BQ5" s="673"/>
      <c r="BR5" s="673"/>
      <c r="BS5" s="674">
        <v>8958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89150</v>
      </c>
      <c r="S6" s="621"/>
      <c r="T6" s="621"/>
      <c r="U6" s="621"/>
      <c r="V6" s="621"/>
      <c r="W6" s="621"/>
      <c r="X6" s="621"/>
      <c r="Y6" s="622"/>
      <c r="Z6" s="673">
        <v>1.6</v>
      </c>
      <c r="AA6" s="673"/>
      <c r="AB6" s="673"/>
      <c r="AC6" s="673"/>
      <c r="AD6" s="674">
        <v>89150</v>
      </c>
      <c r="AE6" s="674"/>
      <c r="AF6" s="674"/>
      <c r="AG6" s="674"/>
      <c r="AH6" s="674"/>
      <c r="AI6" s="674"/>
      <c r="AJ6" s="674"/>
      <c r="AK6" s="674"/>
      <c r="AL6" s="643">
        <v>2.8</v>
      </c>
      <c r="AM6" s="675"/>
      <c r="AN6" s="675"/>
      <c r="AO6" s="676"/>
      <c r="AP6" s="617" t="s">
        <v>214</v>
      </c>
      <c r="AQ6" s="618"/>
      <c r="AR6" s="618"/>
      <c r="AS6" s="618"/>
      <c r="AT6" s="618"/>
      <c r="AU6" s="618"/>
      <c r="AV6" s="618"/>
      <c r="AW6" s="618"/>
      <c r="AX6" s="618"/>
      <c r="AY6" s="618"/>
      <c r="AZ6" s="618"/>
      <c r="BA6" s="618"/>
      <c r="BB6" s="618"/>
      <c r="BC6" s="618"/>
      <c r="BD6" s="618"/>
      <c r="BE6" s="618"/>
      <c r="BF6" s="619"/>
      <c r="BG6" s="620">
        <v>770245</v>
      </c>
      <c r="BH6" s="621"/>
      <c r="BI6" s="621"/>
      <c r="BJ6" s="621"/>
      <c r="BK6" s="621"/>
      <c r="BL6" s="621"/>
      <c r="BM6" s="621"/>
      <c r="BN6" s="622"/>
      <c r="BO6" s="673">
        <v>97.7</v>
      </c>
      <c r="BP6" s="673"/>
      <c r="BQ6" s="673"/>
      <c r="BR6" s="673"/>
      <c r="BS6" s="674">
        <v>8958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77523</v>
      </c>
      <c r="CS6" s="621"/>
      <c r="CT6" s="621"/>
      <c r="CU6" s="621"/>
      <c r="CV6" s="621"/>
      <c r="CW6" s="621"/>
      <c r="CX6" s="621"/>
      <c r="CY6" s="622"/>
      <c r="CZ6" s="673">
        <v>1.4</v>
      </c>
      <c r="DA6" s="673"/>
      <c r="DB6" s="673"/>
      <c r="DC6" s="673"/>
      <c r="DD6" s="626" t="s">
        <v>216</v>
      </c>
      <c r="DE6" s="621"/>
      <c r="DF6" s="621"/>
      <c r="DG6" s="621"/>
      <c r="DH6" s="621"/>
      <c r="DI6" s="621"/>
      <c r="DJ6" s="621"/>
      <c r="DK6" s="621"/>
      <c r="DL6" s="621"/>
      <c r="DM6" s="621"/>
      <c r="DN6" s="621"/>
      <c r="DO6" s="621"/>
      <c r="DP6" s="622"/>
      <c r="DQ6" s="626">
        <v>77523</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869</v>
      </c>
      <c r="S7" s="621"/>
      <c r="T7" s="621"/>
      <c r="U7" s="621"/>
      <c r="V7" s="621"/>
      <c r="W7" s="621"/>
      <c r="X7" s="621"/>
      <c r="Y7" s="622"/>
      <c r="Z7" s="673">
        <v>0</v>
      </c>
      <c r="AA7" s="673"/>
      <c r="AB7" s="673"/>
      <c r="AC7" s="673"/>
      <c r="AD7" s="674">
        <v>869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372609</v>
      </c>
      <c r="BH7" s="621"/>
      <c r="BI7" s="621"/>
      <c r="BJ7" s="621"/>
      <c r="BK7" s="621"/>
      <c r="BL7" s="621"/>
      <c r="BM7" s="621"/>
      <c r="BN7" s="622"/>
      <c r="BO7" s="673">
        <v>47.3</v>
      </c>
      <c r="BP7" s="673"/>
      <c r="BQ7" s="673"/>
      <c r="BR7" s="673"/>
      <c r="BS7" s="674">
        <v>7771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995916</v>
      </c>
      <c r="CS7" s="621"/>
      <c r="CT7" s="621"/>
      <c r="CU7" s="621"/>
      <c r="CV7" s="621"/>
      <c r="CW7" s="621"/>
      <c r="CX7" s="621"/>
      <c r="CY7" s="622"/>
      <c r="CZ7" s="673">
        <v>18.600000000000001</v>
      </c>
      <c r="DA7" s="673"/>
      <c r="DB7" s="673"/>
      <c r="DC7" s="673"/>
      <c r="DD7" s="626">
        <v>208760</v>
      </c>
      <c r="DE7" s="621"/>
      <c r="DF7" s="621"/>
      <c r="DG7" s="621"/>
      <c r="DH7" s="621"/>
      <c r="DI7" s="621"/>
      <c r="DJ7" s="621"/>
      <c r="DK7" s="621"/>
      <c r="DL7" s="621"/>
      <c r="DM7" s="621"/>
      <c r="DN7" s="621"/>
      <c r="DO7" s="621"/>
      <c r="DP7" s="622"/>
      <c r="DQ7" s="626">
        <v>638796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1606</v>
      </c>
      <c r="S8" s="621"/>
      <c r="T8" s="621"/>
      <c r="U8" s="621"/>
      <c r="V8" s="621"/>
      <c r="W8" s="621"/>
      <c r="X8" s="621"/>
      <c r="Y8" s="622"/>
      <c r="Z8" s="673">
        <v>0</v>
      </c>
      <c r="AA8" s="673"/>
      <c r="AB8" s="673"/>
      <c r="AC8" s="673"/>
      <c r="AD8" s="674">
        <v>1606</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13428</v>
      </c>
      <c r="BH8" s="621"/>
      <c r="BI8" s="621"/>
      <c r="BJ8" s="621"/>
      <c r="BK8" s="621"/>
      <c r="BL8" s="621"/>
      <c r="BM8" s="621"/>
      <c r="BN8" s="622"/>
      <c r="BO8" s="673">
        <v>1.7</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1079374</v>
      </c>
      <c r="CS8" s="621"/>
      <c r="CT8" s="621"/>
      <c r="CU8" s="621"/>
      <c r="CV8" s="621"/>
      <c r="CW8" s="621"/>
      <c r="CX8" s="621"/>
      <c r="CY8" s="622"/>
      <c r="CZ8" s="673">
        <v>20.2</v>
      </c>
      <c r="DA8" s="673"/>
      <c r="DB8" s="673"/>
      <c r="DC8" s="673"/>
      <c r="DD8" s="626" t="s">
        <v>216</v>
      </c>
      <c r="DE8" s="621"/>
      <c r="DF8" s="621"/>
      <c r="DG8" s="621"/>
      <c r="DH8" s="621"/>
      <c r="DI8" s="621"/>
      <c r="DJ8" s="621"/>
      <c r="DK8" s="621"/>
      <c r="DL8" s="621"/>
      <c r="DM8" s="621"/>
      <c r="DN8" s="621"/>
      <c r="DO8" s="621"/>
      <c r="DP8" s="622"/>
      <c r="DQ8" s="626">
        <v>574447</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960</v>
      </c>
      <c r="S9" s="621"/>
      <c r="T9" s="621"/>
      <c r="U9" s="621"/>
      <c r="V9" s="621"/>
      <c r="W9" s="621"/>
      <c r="X9" s="621"/>
      <c r="Y9" s="622"/>
      <c r="Z9" s="673">
        <v>0</v>
      </c>
      <c r="AA9" s="673"/>
      <c r="AB9" s="673"/>
      <c r="AC9" s="673"/>
      <c r="AD9" s="674">
        <v>960</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316898</v>
      </c>
      <c r="BH9" s="621"/>
      <c r="BI9" s="621"/>
      <c r="BJ9" s="621"/>
      <c r="BK9" s="621"/>
      <c r="BL9" s="621"/>
      <c r="BM9" s="621"/>
      <c r="BN9" s="622"/>
      <c r="BO9" s="673">
        <v>40.200000000000003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541150</v>
      </c>
      <c r="CS9" s="621"/>
      <c r="CT9" s="621"/>
      <c r="CU9" s="621"/>
      <c r="CV9" s="621"/>
      <c r="CW9" s="621"/>
      <c r="CX9" s="621"/>
      <c r="CY9" s="622"/>
      <c r="CZ9" s="673">
        <v>10.1</v>
      </c>
      <c r="DA9" s="673"/>
      <c r="DB9" s="673"/>
      <c r="DC9" s="673"/>
      <c r="DD9" s="626">
        <v>3056</v>
      </c>
      <c r="DE9" s="621"/>
      <c r="DF9" s="621"/>
      <c r="DG9" s="621"/>
      <c r="DH9" s="621"/>
      <c r="DI9" s="621"/>
      <c r="DJ9" s="621"/>
      <c r="DK9" s="621"/>
      <c r="DL9" s="621"/>
      <c r="DM9" s="621"/>
      <c r="DN9" s="621"/>
      <c r="DO9" s="621"/>
      <c r="DP9" s="622"/>
      <c r="DQ9" s="626">
        <v>532418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140743</v>
      </c>
      <c r="S10" s="621"/>
      <c r="T10" s="621"/>
      <c r="U10" s="621"/>
      <c r="V10" s="621"/>
      <c r="W10" s="621"/>
      <c r="X10" s="621"/>
      <c r="Y10" s="622"/>
      <c r="Z10" s="673">
        <v>2.6</v>
      </c>
      <c r="AA10" s="673"/>
      <c r="AB10" s="673"/>
      <c r="AC10" s="673"/>
      <c r="AD10" s="674">
        <v>140743</v>
      </c>
      <c r="AE10" s="674"/>
      <c r="AF10" s="674"/>
      <c r="AG10" s="674"/>
      <c r="AH10" s="674"/>
      <c r="AI10" s="674"/>
      <c r="AJ10" s="674"/>
      <c r="AK10" s="674"/>
      <c r="AL10" s="643">
        <v>4.4000000000000004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20891</v>
      </c>
      <c r="BH10" s="621"/>
      <c r="BI10" s="621"/>
      <c r="BJ10" s="621"/>
      <c r="BK10" s="621"/>
      <c r="BL10" s="621"/>
      <c r="BM10" s="621"/>
      <c r="BN10" s="622"/>
      <c r="BO10" s="673">
        <v>2.7</v>
      </c>
      <c r="BP10" s="673"/>
      <c r="BQ10" s="673"/>
      <c r="BR10" s="673"/>
      <c r="BS10" s="626">
        <v>3518</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4105</v>
      </c>
      <c r="S11" s="621"/>
      <c r="T11" s="621"/>
      <c r="U11" s="621"/>
      <c r="V11" s="621"/>
      <c r="W11" s="621"/>
      <c r="X11" s="621"/>
      <c r="Y11" s="622"/>
      <c r="Z11" s="673">
        <v>0.1</v>
      </c>
      <c r="AA11" s="673"/>
      <c r="AB11" s="673"/>
      <c r="AC11" s="673"/>
      <c r="AD11" s="674">
        <v>4105</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21392</v>
      </c>
      <c r="BH11" s="621"/>
      <c r="BI11" s="621"/>
      <c r="BJ11" s="621"/>
      <c r="BK11" s="621"/>
      <c r="BL11" s="621"/>
      <c r="BM11" s="621"/>
      <c r="BN11" s="622"/>
      <c r="BO11" s="673">
        <v>2.7</v>
      </c>
      <c r="BP11" s="673"/>
      <c r="BQ11" s="673"/>
      <c r="BR11" s="673"/>
      <c r="BS11" s="626">
        <v>4253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758816</v>
      </c>
      <c r="CS11" s="621"/>
      <c r="CT11" s="621"/>
      <c r="CU11" s="621"/>
      <c r="CV11" s="621"/>
      <c r="CW11" s="621"/>
      <c r="CX11" s="621"/>
      <c r="CY11" s="622"/>
      <c r="CZ11" s="673">
        <v>14.2</v>
      </c>
      <c r="DA11" s="673"/>
      <c r="DB11" s="673"/>
      <c r="DC11" s="673"/>
      <c r="DD11" s="626">
        <v>75920</v>
      </c>
      <c r="DE11" s="621"/>
      <c r="DF11" s="621"/>
      <c r="DG11" s="621"/>
      <c r="DH11" s="621"/>
      <c r="DI11" s="621"/>
      <c r="DJ11" s="621"/>
      <c r="DK11" s="621"/>
      <c r="DL11" s="621"/>
      <c r="DM11" s="621"/>
      <c r="DN11" s="621"/>
      <c r="DO11" s="621"/>
      <c r="DP11" s="622"/>
      <c r="DQ11" s="626">
        <v>283725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319963</v>
      </c>
      <c r="BH12" s="621"/>
      <c r="BI12" s="621"/>
      <c r="BJ12" s="621"/>
      <c r="BK12" s="621"/>
      <c r="BL12" s="621"/>
      <c r="BM12" s="621"/>
      <c r="BN12" s="622"/>
      <c r="BO12" s="673">
        <v>40.6</v>
      </c>
      <c r="BP12" s="673"/>
      <c r="BQ12" s="673"/>
      <c r="BR12" s="673"/>
      <c r="BS12" s="626">
        <v>1186</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50569</v>
      </c>
      <c r="CS12" s="621"/>
      <c r="CT12" s="621"/>
      <c r="CU12" s="621"/>
      <c r="CV12" s="621"/>
      <c r="CW12" s="621"/>
      <c r="CX12" s="621"/>
      <c r="CY12" s="622"/>
      <c r="CZ12" s="673">
        <v>0.9</v>
      </c>
      <c r="DA12" s="673"/>
      <c r="DB12" s="673"/>
      <c r="DC12" s="673"/>
      <c r="DD12" s="626">
        <v>3096</v>
      </c>
      <c r="DE12" s="621"/>
      <c r="DF12" s="621"/>
      <c r="DG12" s="621"/>
      <c r="DH12" s="621"/>
      <c r="DI12" s="621"/>
      <c r="DJ12" s="621"/>
      <c r="DK12" s="621"/>
      <c r="DL12" s="621"/>
      <c r="DM12" s="621"/>
      <c r="DN12" s="621"/>
      <c r="DO12" s="621"/>
      <c r="DP12" s="622"/>
      <c r="DQ12" s="626">
        <v>50114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14902</v>
      </c>
      <c r="S13" s="621"/>
      <c r="T13" s="621"/>
      <c r="U13" s="621"/>
      <c r="V13" s="621"/>
      <c r="W13" s="621"/>
      <c r="X13" s="621"/>
      <c r="Y13" s="622"/>
      <c r="Z13" s="673">
        <v>0.3</v>
      </c>
      <c r="AA13" s="673"/>
      <c r="AB13" s="673"/>
      <c r="AC13" s="673"/>
      <c r="AD13" s="674">
        <v>14902</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315437</v>
      </c>
      <c r="BH13" s="621"/>
      <c r="BI13" s="621"/>
      <c r="BJ13" s="621"/>
      <c r="BK13" s="621"/>
      <c r="BL13" s="621"/>
      <c r="BM13" s="621"/>
      <c r="BN13" s="622"/>
      <c r="BO13" s="673">
        <v>40</v>
      </c>
      <c r="BP13" s="673"/>
      <c r="BQ13" s="673"/>
      <c r="BR13" s="673"/>
      <c r="BS13" s="626">
        <v>1186</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410197</v>
      </c>
      <c r="CS13" s="621"/>
      <c r="CT13" s="621"/>
      <c r="CU13" s="621"/>
      <c r="CV13" s="621"/>
      <c r="CW13" s="621"/>
      <c r="CX13" s="621"/>
      <c r="CY13" s="622"/>
      <c r="CZ13" s="673">
        <v>7.7</v>
      </c>
      <c r="DA13" s="673"/>
      <c r="DB13" s="673"/>
      <c r="DC13" s="673"/>
      <c r="DD13" s="626">
        <v>94351</v>
      </c>
      <c r="DE13" s="621"/>
      <c r="DF13" s="621"/>
      <c r="DG13" s="621"/>
      <c r="DH13" s="621"/>
      <c r="DI13" s="621"/>
      <c r="DJ13" s="621"/>
      <c r="DK13" s="621"/>
      <c r="DL13" s="621"/>
      <c r="DM13" s="621"/>
      <c r="DN13" s="621"/>
      <c r="DO13" s="621"/>
      <c r="DP13" s="622"/>
      <c r="DQ13" s="626">
        <v>359156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23095</v>
      </c>
      <c r="BH14" s="621"/>
      <c r="BI14" s="621"/>
      <c r="BJ14" s="621"/>
      <c r="BK14" s="621"/>
      <c r="BL14" s="621"/>
      <c r="BM14" s="621"/>
      <c r="BN14" s="622"/>
      <c r="BO14" s="673">
        <v>2.9</v>
      </c>
      <c r="BP14" s="673"/>
      <c r="BQ14" s="673"/>
      <c r="BR14" s="673"/>
      <c r="BS14" s="626">
        <v>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262598</v>
      </c>
      <c r="CS14" s="621"/>
      <c r="CT14" s="621"/>
      <c r="CU14" s="621"/>
      <c r="CV14" s="621"/>
      <c r="CW14" s="621"/>
      <c r="CX14" s="621"/>
      <c r="CY14" s="622"/>
      <c r="CZ14" s="673">
        <v>4.9000000000000004</v>
      </c>
      <c r="DA14" s="673"/>
      <c r="DB14" s="673"/>
      <c r="DC14" s="673"/>
      <c r="DD14" s="626" t="s">
        <v>111</v>
      </c>
      <c r="DE14" s="621"/>
      <c r="DF14" s="621"/>
      <c r="DG14" s="621"/>
      <c r="DH14" s="621"/>
      <c r="DI14" s="621"/>
      <c r="DJ14" s="621"/>
      <c r="DK14" s="621"/>
      <c r="DL14" s="621"/>
      <c r="DM14" s="621"/>
      <c r="DN14" s="621"/>
      <c r="DO14" s="621"/>
      <c r="DP14" s="622"/>
      <c r="DQ14" s="626">
        <v>235998</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1361</v>
      </c>
      <c r="S15" s="621"/>
      <c r="T15" s="621"/>
      <c r="U15" s="621"/>
      <c r="V15" s="621"/>
      <c r="W15" s="621"/>
      <c r="X15" s="621"/>
      <c r="Y15" s="622"/>
      <c r="Z15" s="673">
        <v>0</v>
      </c>
      <c r="AA15" s="673"/>
      <c r="AB15" s="673"/>
      <c r="AC15" s="673"/>
      <c r="AD15" s="674">
        <v>1361</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54578</v>
      </c>
      <c r="BH15" s="621"/>
      <c r="BI15" s="621"/>
      <c r="BJ15" s="621"/>
      <c r="BK15" s="621"/>
      <c r="BL15" s="621"/>
      <c r="BM15" s="621"/>
      <c r="BN15" s="622"/>
      <c r="BO15" s="673">
        <v>6.9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511234</v>
      </c>
      <c r="CS15" s="621"/>
      <c r="CT15" s="621"/>
      <c r="CU15" s="621"/>
      <c r="CV15" s="621"/>
      <c r="CW15" s="621"/>
      <c r="CX15" s="621"/>
      <c r="CY15" s="622"/>
      <c r="CZ15" s="673">
        <v>9.6</v>
      </c>
      <c r="DA15" s="673"/>
      <c r="DB15" s="673"/>
      <c r="DC15" s="673"/>
      <c r="DD15" s="626">
        <v>94608</v>
      </c>
      <c r="DE15" s="621"/>
      <c r="DF15" s="621"/>
      <c r="DG15" s="621"/>
      <c r="DH15" s="621"/>
      <c r="DI15" s="621"/>
      <c r="DJ15" s="621"/>
      <c r="DK15" s="621"/>
      <c r="DL15" s="621"/>
      <c r="DM15" s="621"/>
      <c r="DN15" s="621"/>
      <c r="DO15" s="621"/>
      <c r="DP15" s="622"/>
      <c r="DQ15" s="626">
        <v>423210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2445663</v>
      </c>
      <c r="S16" s="621"/>
      <c r="T16" s="621"/>
      <c r="U16" s="621"/>
      <c r="V16" s="621"/>
      <c r="W16" s="621"/>
      <c r="X16" s="621"/>
      <c r="Y16" s="622"/>
      <c r="Z16" s="673">
        <v>44.9</v>
      </c>
      <c r="AA16" s="673"/>
      <c r="AB16" s="673"/>
      <c r="AC16" s="673"/>
      <c r="AD16" s="674">
        <v>2092153</v>
      </c>
      <c r="AE16" s="674"/>
      <c r="AF16" s="674"/>
      <c r="AG16" s="674"/>
      <c r="AH16" s="674"/>
      <c r="AI16" s="674"/>
      <c r="AJ16" s="674"/>
      <c r="AK16" s="674"/>
      <c r="AL16" s="643">
        <v>65.8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2092153</v>
      </c>
      <c r="S17" s="621"/>
      <c r="T17" s="621"/>
      <c r="U17" s="621"/>
      <c r="V17" s="621"/>
      <c r="W17" s="621"/>
      <c r="X17" s="621"/>
      <c r="Y17" s="622"/>
      <c r="Z17" s="673">
        <v>38.4</v>
      </c>
      <c r="AA17" s="673"/>
      <c r="AB17" s="673"/>
      <c r="AC17" s="673"/>
      <c r="AD17" s="674">
        <v>2092153</v>
      </c>
      <c r="AE17" s="674"/>
      <c r="AF17" s="674"/>
      <c r="AG17" s="674"/>
      <c r="AH17" s="674"/>
      <c r="AI17" s="674"/>
      <c r="AJ17" s="674"/>
      <c r="AK17" s="674"/>
      <c r="AL17" s="643">
        <v>65.8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659792</v>
      </c>
      <c r="CS17" s="621"/>
      <c r="CT17" s="621"/>
      <c r="CU17" s="621"/>
      <c r="CV17" s="621"/>
      <c r="CW17" s="621"/>
      <c r="CX17" s="621"/>
      <c r="CY17" s="622"/>
      <c r="CZ17" s="673">
        <v>12.3</v>
      </c>
      <c r="DA17" s="673"/>
      <c r="DB17" s="673"/>
      <c r="DC17" s="673"/>
      <c r="DD17" s="626" t="s">
        <v>111</v>
      </c>
      <c r="DE17" s="621"/>
      <c r="DF17" s="621"/>
      <c r="DG17" s="621"/>
      <c r="DH17" s="621"/>
      <c r="DI17" s="621"/>
      <c r="DJ17" s="621"/>
      <c r="DK17" s="621"/>
      <c r="DL17" s="621"/>
      <c r="DM17" s="621"/>
      <c r="DN17" s="621"/>
      <c r="DO17" s="621"/>
      <c r="DP17" s="622"/>
      <c r="DQ17" s="626">
        <v>639196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353510</v>
      </c>
      <c r="S18" s="621"/>
      <c r="T18" s="621"/>
      <c r="U18" s="621"/>
      <c r="V18" s="621"/>
      <c r="W18" s="621"/>
      <c r="X18" s="621"/>
      <c r="Y18" s="622"/>
      <c r="Z18" s="673">
        <v>6.5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17743</v>
      </c>
      <c r="BH19" s="621"/>
      <c r="BI19" s="621"/>
      <c r="BJ19" s="621"/>
      <c r="BK19" s="621"/>
      <c r="BL19" s="621"/>
      <c r="BM19" s="621"/>
      <c r="BN19" s="622"/>
      <c r="BO19" s="673">
        <v>2.2999999999999998</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3487347</v>
      </c>
      <c r="S20" s="621"/>
      <c r="T20" s="621"/>
      <c r="U20" s="621"/>
      <c r="V20" s="621"/>
      <c r="W20" s="621"/>
      <c r="X20" s="621"/>
      <c r="Y20" s="622"/>
      <c r="Z20" s="673">
        <v>64</v>
      </c>
      <c r="AA20" s="673"/>
      <c r="AB20" s="673"/>
      <c r="AC20" s="673"/>
      <c r="AD20" s="674">
        <v>3133837</v>
      </c>
      <c r="AE20" s="674"/>
      <c r="AF20" s="674"/>
      <c r="AG20" s="674"/>
      <c r="AH20" s="674"/>
      <c r="AI20" s="674"/>
      <c r="AJ20" s="674"/>
      <c r="AK20" s="674"/>
      <c r="AL20" s="643">
        <v>98.6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17743</v>
      </c>
      <c r="BH20" s="621"/>
      <c r="BI20" s="621"/>
      <c r="BJ20" s="621"/>
      <c r="BK20" s="621"/>
      <c r="BL20" s="621"/>
      <c r="BM20" s="621"/>
      <c r="BN20" s="622"/>
      <c r="BO20" s="673">
        <v>2.2999999999999998</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5347169</v>
      </c>
      <c r="CS20" s="621"/>
      <c r="CT20" s="621"/>
      <c r="CU20" s="621"/>
      <c r="CV20" s="621"/>
      <c r="CW20" s="621"/>
      <c r="CX20" s="621"/>
      <c r="CY20" s="622"/>
      <c r="CZ20" s="673">
        <v>100</v>
      </c>
      <c r="DA20" s="673"/>
      <c r="DB20" s="673"/>
      <c r="DC20" s="673"/>
      <c r="DD20" s="626">
        <v>479791</v>
      </c>
      <c r="DE20" s="621"/>
      <c r="DF20" s="621"/>
      <c r="DG20" s="621"/>
      <c r="DH20" s="621"/>
      <c r="DI20" s="621"/>
      <c r="DJ20" s="621"/>
      <c r="DK20" s="621"/>
      <c r="DL20" s="621"/>
      <c r="DM20" s="621"/>
      <c r="DN20" s="621"/>
      <c r="DO20" s="621"/>
      <c r="DP20" s="622"/>
      <c r="DQ20" s="626">
        <v>3814583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1232</v>
      </c>
      <c r="S21" s="621"/>
      <c r="T21" s="621"/>
      <c r="U21" s="621"/>
      <c r="V21" s="621"/>
      <c r="W21" s="621"/>
      <c r="X21" s="621"/>
      <c r="Y21" s="622"/>
      <c r="Z21" s="673">
        <v>0</v>
      </c>
      <c r="AA21" s="673"/>
      <c r="AB21" s="673"/>
      <c r="AC21" s="673"/>
      <c r="AD21" s="674">
        <v>1232</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17743</v>
      </c>
      <c r="BH21" s="621"/>
      <c r="BI21" s="621"/>
      <c r="BJ21" s="621"/>
      <c r="BK21" s="621"/>
      <c r="BL21" s="621"/>
      <c r="BM21" s="621"/>
      <c r="BN21" s="622"/>
      <c r="BO21" s="673">
        <v>2.2999999999999998</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9945</v>
      </c>
      <c r="S22" s="621"/>
      <c r="T22" s="621"/>
      <c r="U22" s="621"/>
      <c r="V22" s="621"/>
      <c r="W22" s="621"/>
      <c r="X22" s="621"/>
      <c r="Y22" s="622"/>
      <c r="Z22" s="673">
        <v>0.2</v>
      </c>
      <c r="AA22" s="673"/>
      <c r="AB22" s="673"/>
      <c r="AC22" s="673"/>
      <c r="AD22" s="674" t="s">
        <v>111</v>
      </c>
      <c r="AE22" s="674"/>
      <c r="AF22" s="674"/>
      <c r="AG22" s="674"/>
      <c r="AH22" s="674"/>
      <c r="AI22" s="674"/>
      <c r="AJ22" s="674"/>
      <c r="AK22" s="674"/>
      <c r="AL22" s="643" t="s">
        <v>111</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55684</v>
      </c>
      <c r="S23" s="621"/>
      <c r="T23" s="621"/>
      <c r="U23" s="621"/>
      <c r="V23" s="621"/>
      <c r="W23" s="621"/>
      <c r="X23" s="621"/>
      <c r="Y23" s="622"/>
      <c r="Z23" s="673">
        <v>1</v>
      </c>
      <c r="AA23" s="673"/>
      <c r="AB23" s="673"/>
      <c r="AC23" s="673"/>
      <c r="AD23" s="674">
        <v>2700</v>
      </c>
      <c r="AE23" s="674"/>
      <c r="AF23" s="674"/>
      <c r="AG23" s="674"/>
      <c r="AH23" s="674"/>
      <c r="AI23" s="674"/>
      <c r="AJ23" s="674"/>
      <c r="AK23" s="674"/>
      <c r="AL23" s="643">
        <v>0.1</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5540</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2090317</v>
      </c>
      <c r="CS24" s="671"/>
      <c r="CT24" s="671"/>
      <c r="CU24" s="671"/>
      <c r="CV24" s="671"/>
      <c r="CW24" s="671"/>
      <c r="CX24" s="671"/>
      <c r="CY24" s="718"/>
      <c r="CZ24" s="722">
        <v>39.1</v>
      </c>
      <c r="DA24" s="723"/>
      <c r="DB24" s="723"/>
      <c r="DC24" s="724"/>
      <c r="DD24" s="717">
        <v>1630871</v>
      </c>
      <c r="DE24" s="671"/>
      <c r="DF24" s="671"/>
      <c r="DG24" s="671"/>
      <c r="DH24" s="671"/>
      <c r="DI24" s="671"/>
      <c r="DJ24" s="671"/>
      <c r="DK24" s="718"/>
      <c r="DL24" s="717">
        <v>1578209</v>
      </c>
      <c r="DM24" s="671"/>
      <c r="DN24" s="671"/>
      <c r="DO24" s="671"/>
      <c r="DP24" s="671"/>
      <c r="DQ24" s="671"/>
      <c r="DR24" s="671"/>
      <c r="DS24" s="671"/>
      <c r="DT24" s="671"/>
      <c r="DU24" s="671"/>
      <c r="DV24" s="718"/>
      <c r="DW24" s="719">
        <v>47.6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331790</v>
      </c>
      <c r="S25" s="621"/>
      <c r="T25" s="621"/>
      <c r="U25" s="621"/>
      <c r="V25" s="621"/>
      <c r="W25" s="621"/>
      <c r="X25" s="621"/>
      <c r="Y25" s="622"/>
      <c r="Z25" s="673">
        <v>6.1</v>
      </c>
      <c r="AA25" s="673"/>
      <c r="AB25" s="673"/>
      <c r="AC25" s="673"/>
      <c r="AD25" s="674" t="s">
        <v>111</v>
      </c>
      <c r="AE25" s="674"/>
      <c r="AF25" s="674"/>
      <c r="AG25" s="674"/>
      <c r="AH25" s="674"/>
      <c r="AI25" s="674"/>
      <c r="AJ25" s="674"/>
      <c r="AK25" s="674"/>
      <c r="AL25" s="643" t="s">
        <v>111</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874310</v>
      </c>
      <c r="CS25" s="639"/>
      <c r="CT25" s="639"/>
      <c r="CU25" s="639"/>
      <c r="CV25" s="639"/>
      <c r="CW25" s="639"/>
      <c r="CX25" s="639"/>
      <c r="CY25" s="640"/>
      <c r="CZ25" s="623">
        <v>16.399999999999999</v>
      </c>
      <c r="DA25" s="641"/>
      <c r="DB25" s="641"/>
      <c r="DC25" s="642"/>
      <c r="DD25" s="626">
        <v>839429</v>
      </c>
      <c r="DE25" s="639"/>
      <c r="DF25" s="639"/>
      <c r="DG25" s="639"/>
      <c r="DH25" s="639"/>
      <c r="DI25" s="639"/>
      <c r="DJ25" s="639"/>
      <c r="DK25" s="640"/>
      <c r="DL25" s="626">
        <v>835821</v>
      </c>
      <c r="DM25" s="639"/>
      <c r="DN25" s="639"/>
      <c r="DO25" s="639"/>
      <c r="DP25" s="639"/>
      <c r="DQ25" s="639"/>
      <c r="DR25" s="639"/>
      <c r="DS25" s="639"/>
      <c r="DT25" s="639"/>
      <c r="DU25" s="639"/>
      <c r="DV25" s="640"/>
      <c r="DW25" s="643">
        <v>25.2</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553939</v>
      </c>
      <c r="CS26" s="621"/>
      <c r="CT26" s="621"/>
      <c r="CU26" s="621"/>
      <c r="CV26" s="621"/>
      <c r="CW26" s="621"/>
      <c r="CX26" s="621"/>
      <c r="CY26" s="622"/>
      <c r="CZ26" s="623">
        <v>10.4</v>
      </c>
      <c r="DA26" s="641"/>
      <c r="DB26" s="641"/>
      <c r="DC26" s="642"/>
      <c r="DD26" s="626">
        <v>519058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646609</v>
      </c>
      <c r="S27" s="621"/>
      <c r="T27" s="621"/>
      <c r="U27" s="621"/>
      <c r="V27" s="621"/>
      <c r="W27" s="621"/>
      <c r="X27" s="621"/>
      <c r="Y27" s="622"/>
      <c r="Z27" s="673">
        <v>11.9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787988</v>
      </c>
      <c r="BH27" s="621"/>
      <c r="BI27" s="621"/>
      <c r="BJ27" s="621"/>
      <c r="BK27" s="621"/>
      <c r="BL27" s="621"/>
      <c r="BM27" s="621"/>
      <c r="BN27" s="622"/>
      <c r="BO27" s="673">
        <v>100</v>
      </c>
      <c r="BP27" s="673"/>
      <c r="BQ27" s="673"/>
      <c r="BR27" s="673"/>
      <c r="BS27" s="626">
        <v>8958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556215</v>
      </c>
      <c r="CS27" s="639"/>
      <c r="CT27" s="639"/>
      <c r="CU27" s="639"/>
      <c r="CV27" s="639"/>
      <c r="CW27" s="639"/>
      <c r="CX27" s="639"/>
      <c r="CY27" s="640"/>
      <c r="CZ27" s="623">
        <v>10.4</v>
      </c>
      <c r="DA27" s="641"/>
      <c r="DB27" s="641"/>
      <c r="DC27" s="642"/>
      <c r="DD27" s="626">
        <v>152246</v>
      </c>
      <c r="DE27" s="639"/>
      <c r="DF27" s="639"/>
      <c r="DG27" s="639"/>
      <c r="DH27" s="639"/>
      <c r="DI27" s="639"/>
      <c r="DJ27" s="639"/>
      <c r="DK27" s="640"/>
      <c r="DL27" s="626">
        <v>151429</v>
      </c>
      <c r="DM27" s="639"/>
      <c r="DN27" s="639"/>
      <c r="DO27" s="639"/>
      <c r="DP27" s="639"/>
      <c r="DQ27" s="639"/>
      <c r="DR27" s="639"/>
      <c r="DS27" s="639"/>
      <c r="DT27" s="639"/>
      <c r="DU27" s="639"/>
      <c r="DV27" s="640"/>
      <c r="DW27" s="643">
        <v>4.5999999999999996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19430</v>
      </c>
      <c r="S28" s="621"/>
      <c r="T28" s="621"/>
      <c r="U28" s="621"/>
      <c r="V28" s="621"/>
      <c r="W28" s="621"/>
      <c r="X28" s="621"/>
      <c r="Y28" s="622"/>
      <c r="Z28" s="673">
        <v>0.4</v>
      </c>
      <c r="AA28" s="673"/>
      <c r="AB28" s="673"/>
      <c r="AC28" s="673"/>
      <c r="AD28" s="674">
        <v>2730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659792</v>
      </c>
      <c r="CS28" s="621"/>
      <c r="CT28" s="621"/>
      <c r="CU28" s="621"/>
      <c r="CV28" s="621"/>
      <c r="CW28" s="621"/>
      <c r="CX28" s="621"/>
      <c r="CY28" s="622"/>
      <c r="CZ28" s="623">
        <v>12.3</v>
      </c>
      <c r="DA28" s="641"/>
      <c r="DB28" s="641"/>
      <c r="DC28" s="642"/>
      <c r="DD28" s="626">
        <v>639196</v>
      </c>
      <c r="DE28" s="621"/>
      <c r="DF28" s="621"/>
      <c r="DG28" s="621"/>
      <c r="DH28" s="621"/>
      <c r="DI28" s="621"/>
      <c r="DJ28" s="621"/>
      <c r="DK28" s="622"/>
      <c r="DL28" s="626">
        <v>590959</v>
      </c>
      <c r="DM28" s="621"/>
      <c r="DN28" s="621"/>
      <c r="DO28" s="621"/>
      <c r="DP28" s="621"/>
      <c r="DQ28" s="621"/>
      <c r="DR28" s="621"/>
      <c r="DS28" s="621"/>
      <c r="DT28" s="621"/>
      <c r="DU28" s="621"/>
      <c r="DV28" s="622"/>
      <c r="DW28" s="643">
        <v>17.8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99430</v>
      </c>
      <c r="S29" s="621"/>
      <c r="T29" s="621"/>
      <c r="U29" s="621"/>
      <c r="V29" s="621"/>
      <c r="W29" s="621"/>
      <c r="X29" s="621"/>
      <c r="Y29" s="622"/>
      <c r="Z29" s="673">
        <v>1.8</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659717</v>
      </c>
      <c r="CS29" s="639"/>
      <c r="CT29" s="639"/>
      <c r="CU29" s="639"/>
      <c r="CV29" s="639"/>
      <c r="CW29" s="639"/>
      <c r="CX29" s="639"/>
      <c r="CY29" s="640"/>
      <c r="CZ29" s="623">
        <v>12.3</v>
      </c>
      <c r="DA29" s="641"/>
      <c r="DB29" s="641"/>
      <c r="DC29" s="642"/>
      <c r="DD29" s="626">
        <v>639121</v>
      </c>
      <c r="DE29" s="639"/>
      <c r="DF29" s="639"/>
      <c r="DG29" s="639"/>
      <c r="DH29" s="639"/>
      <c r="DI29" s="639"/>
      <c r="DJ29" s="639"/>
      <c r="DK29" s="640"/>
      <c r="DL29" s="626">
        <v>590884</v>
      </c>
      <c r="DM29" s="639"/>
      <c r="DN29" s="639"/>
      <c r="DO29" s="639"/>
      <c r="DP29" s="639"/>
      <c r="DQ29" s="639"/>
      <c r="DR29" s="639"/>
      <c r="DS29" s="639"/>
      <c r="DT29" s="639"/>
      <c r="DU29" s="639"/>
      <c r="DV29" s="640"/>
      <c r="DW29" s="643">
        <v>17.8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162479</v>
      </c>
      <c r="S30" s="621"/>
      <c r="T30" s="621"/>
      <c r="U30" s="621"/>
      <c r="V30" s="621"/>
      <c r="W30" s="621"/>
      <c r="X30" s="621"/>
      <c r="Y30" s="622"/>
      <c r="Z30" s="673">
        <v>3</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99.8</v>
      </c>
      <c r="BH30" s="687"/>
      <c r="BI30" s="687"/>
      <c r="BJ30" s="687"/>
      <c r="BK30" s="687"/>
      <c r="BL30" s="687"/>
      <c r="BM30" s="688">
        <v>97</v>
      </c>
      <c r="BN30" s="687"/>
      <c r="BO30" s="687"/>
      <c r="BP30" s="687"/>
      <c r="BQ30" s="689"/>
      <c r="BR30" s="686">
        <v>99.7</v>
      </c>
      <c r="BS30" s="687"/>
      <c r="BT30" s="687"/>
      <c r="BU30" s="687"/>
      <c r="BV30" s="687"/>
      <c r="BW30" s="687"/>
      <c r="BX30" s="688">
        <v>96.4</v>
      </c>
      <c r="BY30" s="687"/>
      <c r="BZ30" s="687"/>
      <c r="CA30" s="687"/>
      <c r="CB30" s="689"/>
      <c r="CD30" s="692"/>
      <c r="CE30" s="693"/>
      <c r="CF30" s="657" t="s">
        <v>292</v>
      </c>
      <c r="CG30" s="654"/>
      <c r="CH30" s="654"/>
      <c r="CI30" s="654"/>
      <c r="CJ30" s="654"/>
      <c r="CK30" s="654"/>
      <c r="CL30" s="654"/>
      <c r="CM30" s="654"/>
      <c r="CN30" s="654"/>
      <c r="CO30" s="654"/>
      <c r="CP30" s="654"/>
      <c r="CQ30" s="655"/>
      <c r="CR30" s="620">
        <v>611480</v>
      </c>
      <c r="CS30" s="621"/>
      <c r="CT30" s="621"/>
      <c r="CU30" s="621"/>
      <c r="CV30" s="621"/>
      <c r="CW30" s="621"/>
      <c r="CX30" s="621"/>
      <c r="CY30" s="622"/>
      <c r="CZ30" s="623">
        <v>11.4</v>
      </c>
      <c r="DA30" s="641"/>
      <c r="DB30" s="641"/>
      <c r="DC30" s="642"/>
      <c r="DD30" s="626">
        <v>590884</v>
      </c>
      <c r="DE30" s="621"/>
      <c r="DF30" s="621"/>
      <c r="DG30" s="621"/>
      <c r="DH30" s="621"/>
      <c r="DI30" s="621"/>
      <c r="DJ30" s="621"/>
      <c r="DK30" s="622"/>
      <c r="DL30" s="626">
        <v>590884</v>
      </c>
      <c r="DM30" s="621"/>
      <c r="DN30" s="621"/>
      <c r="DO30" s="621"/>
      <c r="DP30" s="621"/>
      <c r="DQ30" s="621"/>
      <c r="DR30" s="621"/>
      <c r="DS30" s="621"/>
      <c r="DT30" s="621"/>
      <c r="DU30" s="621"/>
      <c r="DV30" s="622"/>
      <c r="DW30" s="643">
        <v>17.8</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117431</v>
      </c>
      <c r="S31" s="621"/>
      <c r="T31" s="621"/>
      <c r="U31" s="621"/>
      <c r="V31" s="621"/>
      <c r="W31" s="621"/>
      <c r="X31" s="621"/>
      <c r="Y31" s="622"/>
      <c r="Z31" s="673">
        <v>2.2000000000000002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99.7</v>
      </c>
      <c r="BH31" s="639"/>
      <c r="BI31" s="639"/>
      <c r="BJ31" s="639"/>
      <c r="BK31" s="639"/>
      <c r="BL31" s="639"/>
      <c r="BM31" s="675">
        <v>96.4</v>
      </c>
      <c r="BN31" s="685"/>
      <c r="BO31" s="685"/>
      <c r="BP31" s="685"/>
      <c r="BQ31" s="649"/>
      <c r="BR31" s="684">
        <v>99.5</v>
      </c>
      <c r="BS31" s="639"/>
      <c r="BT31" s="639"/>
      <c r="BU31" s="639"/>
      <c r="BV31" s="639"/>
      <c r="BW31" s="639"/>
      <c r="BX31" s="675">
        <v>95.7</v>
      </c>
      <c r="BY31" s="685"/>
      <c r="BZ31" s="685"/>
      <c r="CA31" s="685"/>
      <c r="CB31" s="649"/>
      <c r="CD31" s="692"/>
      <c r="CE31" s="693"/>
      <c r="CF31" s="657" t="s">
        <v>296</v>
      </c>
      <c r="CG31" s="654"/>
      <c r="CH31" s="654"/>
      <c r="CI31" s="654"/>
      <c r="CJ31" s="654"/>
      <c r="CK31" s="654"/>
      <c r="CL31" s="654"/>
      <c r="CM31" s="654"/>
      <c r="CN31" s="654"/>
      <c r="CO31" s="654"/>
      <c r="CP31" s="654"/>
      <c r="CQ31" s="655"/>
      <c r="CR31" s="620">
        <v>48237</v>
      </c>
      <c r="CS31" s="639"/>
      <c r="CT31" s="639"/>
      <c r="CU31" s="639"/>
      <c r="CV31" s="639"/>
      <c r="CW31" s="639"/>
      <c r="CX31" s="639"/>
      <c r="CY31" s="640"/>
      <c r="CZ31" s="623">
        <v>0.9</v>
      </c>
      <c r="DA31" s="641"/>
      <c r="DB31" s="641"/>
      <c r="DC31" s="642"/>
      <c r="DD31" s="626">
        <v>48237</v>
      </c>
      <c r="DE31" s="639"/>
      <c r="DF31" s="639"/>
      <c r="DG31" s="639"/>
      <c r="DH31" s="639"/>
      <c r="DI31" s="639"/>
      <c r="DJ31" s="639"/>
      <c r="DK31" s="640"/>
      <c r="DL31" s="626" t="s">
        <v>111</v>
      </c>
      <c r="DM31" s="639"/>
      <c r="DN31" s="639"/>
      <c r="DO31" s="639"/>
      <c r="DP31" s="639"/>
      <c r="DQ31" s="639"/>
      <c r="DR31" s="639"/>
      <c r="DS31" s="639"/>
      <c r="DT31" s="639"/>
      <c r="DU31" s="639"/>
      <c r="DV31" s="640"/>
      <c r="DW31" s="643" t="s">
        <v>111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136449</v>
      </c>
      <c r="S32" s="621"/>
      <c r="T32" s="621"/>
      <c r="U32" s="621"/>
      <c r="V32" s="621"/>
      <c r="W32" s="621"/>
      <c r="X32" s="621"/>
      <c r="Y32" s="622"/>
      <c r="Z32" s="673">
        <v>2.5</v>
      </c>
      <c r="AA32" s="673"/>
      <c r="AB32" s="673"/>
      <c r="AC32" s="673"/>
      <c r="AD32" s="674">
        <v>37005</v>
      </c>
      <c r="AE32" s="674"/>
      <c r="AF32" s="674"/>
      <c r="AG32" s="674"/>
      <c r="AH32" s="674"/>
      <c r="AI32" s="674"/>
      <c r="AJ32" s="674"/>
      <c r="AK32" s="674"/>
      <c r="AL32" s="643">
        <v>1.2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99.9</v>
      </c>
      <c r="BH32" s="605"/>
      <c r="BI32" s="605"/>
      <c r="BJ32" s="605"/>
      <c r="BK32" s="605"/>
      <c r="BL32" s="605"/>
      <c r="BM32" s="668">
        <v>96.7</v>
      </c>
      <c r="BN32" s="605"/>
      <c r="BO32" s="605"/>
      <c r="BP32" s="605"/>
      <c r="BQ32" s="662"/>
      <c r="BR32" s="683">
        <v>99.9</v>
      </c>
      <c r="BS32" s="605"/>
      <c r="BT32" s="605"/>
      <c r="BU32" s="605"/>
      <c r="BV32" s="605"/>
      <c r="BW32" s="605"/>
      <c r="BX32" s="668">
        <v>96</v>
      </c>
      <c r="BY32" s="605"/>
      <c r="BZ32" s="605"/>
      <c r="CA32" s="605"/>
      <c r="CB32" s="662"/>
      <c r="CD32" s="694"/>
      <c r="CE32" s="695"/>
      <c r="CF32" s="657" t="s">
        <v>299</v>
      </c>
      <c r="CG32" s="654"/>
      <c r="CH32" s="654"/>
      <c r="CI32" s="654"/>
      <c r="CJ32" s="654"/>
      <c r="CK32" s="654"/>
      <c r="CL32" s="654"/>
      <c r="CM32" s="654"/>
      <c r="CN32" s="654"/>
      <c r="CO32" s="654"/>
      <c r="CP32" s="654"/>
      <c r="CQ32" s="655"/>
      <c r="CR32" s="620">
        <v>75</v>
      </c>
      <c r="CS32" s="621"/>
      <c r="CT32" s="621"/>
      <c r="CU32" s="621"/>
      <c r="CV32" s="621"/>
      <c r="CW32" s="621"/>
      <c r="CX32" s="621"/>
      <c r="CY32" s="622"/>
      <c r="CZ32" s="623">
        <v>0</v>
      </c>
      <c r="DA32" s="641"/>
      <c r="DB32" s="641"/>
      <c r="DC32" s="642"/>
      <c r="DD32" s="626">
        <v>75</v>
      </c>
      <c r="DE32" s="621"/>
      <c r="DF32" s="621"/>
      <c r="DG32" s="621"/>
      <c r="DH32" s="621"/>
      <c r="DI32" s="621"/>
      <c r="DJ32" s="621"/>
      <c r="DK32" s="622"/>
      <c r="DL32" s="626">
        <v>75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376825</v>
      </c>
      <c r="S33" s="621"/>
      <c r="T33" s="621"/>
      <c r="U33" s="621"/>
      <c r="V33" s="621"/>
      <c r="W33" s="621"/>
      <c r="X33" s="621"/>
      <c r="Y33" s="622"/>
      <c r="Z33" s="673">
        <v>6.9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2777061</v>
      </c>
      <c r="CS33" s="639"/>
      <c r="CT33" s="639"/>
      <c r="CU33" s="639"/>
      <c r="CV33" s="639"/>
      <c r="CW33" s="639"/>
      <c r="CX33" s="639"/>
      <c r="CY33" s="640"/>
      <c r="CZ33" s="623">
        <v>51.9</v>
      </c>
      <c r="DA33" s="641"/>
      <c r="DB33" s="641"/>
      <c r="DC33" s="642"/>
      <c r="DD33" s="626">
        <v>1987519</v>
      </c>
      <c r="DE33" s="639"/>
      <c r="DF33" s="639"/>
      <c r="DG33" s="639"/>
      <c r="DH33" s="639"/>
      <c r="DI33" s="639"/>
      <c r="DJ33" s="639"/>
      <c r="DK33" s="640"/>
      <c r="DL33" s="626">
        <v>1370490</v>
      </c>
      <c r="DM33" s="639"/>
      <c r="DN33" s="639"/>
      <c r="DO33" s="639"/>
      <c r="DP33" s="639"/>
      <c r="DQ33" s="639"/>
      <c r="DR33" s="639"/>
      <c r="DS33" s="639"/>
      <c r="DT33" s="639"/>
      <c r="DU33" s="639"/>
      <c r="DV33" s="640"/>
      <c r="DW33" s="643">
        <v>41.4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751092</v>
      </c>
      <c r="CS34" s="621"/>
      <c r="CT34" s="621"/>
      <c r="CU34" s="621"/>
      <c r="CV34" s="621"/>
      <c r="CW34" s="621"/>
      <c r="CX34" s="621"/>
      <c r="CY34" s="622"/>
      <c r="CZ34" s="623">
        <v>14</v>
      </c>
      <c r="DA34" s="641"/>
      <c r="DB34" s="641"/>
      <c r="DC34" s="642"/>
      <c r="DD34" s="626">
        <v>590864</v>
      </c>
      <c r="DE34" s="621"/>
      <c r="DF34" s="621"/>
      <c r="DG34" s="621"/>
      <c r="DH34" s="621"/>
      <c r="DI34" s="621"/>
      <c r="DJ34" s="621"/>
      <c r="DK34" s="622"/>
      <c r="DL34" s="626">
        <v>422984</v>
      </c>
      <c r="DM34" s="621"/>
      <c r="DN34" s="621"/>
      <c r="DO34" s="621"/>
      <c r="DP34" s="621"/>
      <c r="DQ34" s="621"/>
      <c r="DR34" s="621"/>
      <c r="DS34" s="621"/>
      <c r="DT34" s="621"/>
      <c r="DU34" s="621"/>
      <c r="DV34" s="622"/>
      <c r="DW34" s="643">
        <v>12.8</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134625</v>
      </c>
      <c r="S35" s="621"/>
      <c r="T35" s="621"/>
      <c r="U35" s="621"/>
      <c r="V35" s="621"/>
      <c r="W35" s="621"/>
      <c r="X35" s="621"/>
      <c r="Y35" s="622"/>
      <c r="Z35" s="673">
        <v>2.5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724353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44275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66735</v>
      </c>
      <c r="CS35" s="639"/>
      <c r="CT35" s="639"/>
      <c r="CU35" s="639"/>
      <c r="CV35" s="639"/>
      <c r="CW35" s="639"/>
      <c r="CX35" s="639"/>
      <c r="CY35" s="640"/>
      <c r="CZ35" s="623">
        <v>1.2</v>
      </c>
      <c r="DA35" s="641"/>
      <c r="DB35" s="641"/>
      <c r="DC35" s="642"/>
      <c r="DD35" s="626">
        <v>51119</v>
      </c>
      <c r="DE35" s="639"/>
      <c r="DF35" s="639"/>
      <c r="DG35" s="639"/>
      <c r="DH35" s="639"/>
      <c r="DI35" s="639"/>
      <c r="DJ35" s="639"/>
      <c r="DK35" s="640"/>
      <c r="DL35" s="626">
        <v>15970</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5450191</v>
      </c>
      <c r="S36" s="661"/>
      <c r="T36" s="661"/>
      <c r="U36" s="661"/>
      <c r="V36" s="661"/>
      <c r="W36" s="661"/>
      <c r="X36" s="661"/>
      <c r="Y36" s="664"/>
      <c r="Z36" s="665">
        <v>100</v>
      </c>
      <c r="AA36" s="665"/>
      <c r="AB36" s="665"/>
      <c r="AC36" s="665"/>
      <c r="AD36" s="666">
        <v>3177504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262467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26665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1330040</v>
      </c>
      <c r="CS36" s="621"/>
      <c r="CT36" s="621"/>
      <c r="CU36" s="621"/>
      <c r="CV36" s="621"/>
      <c r="CW36" s="621"/>
      <c r="CX36" s="621"/>
      <c r="CY36" s="622"/>
      <c r="CZ36" s="623">
        <v>24.9</v>
      </c>
      <c r="DA36" s="641"/>
      <c r="DB36" s="641"/>
      <c r="DC36" s="642"/>
      <c r="DD36" s="626">
        <v>877632</v>
      </c>
      <c r="DE36" s="621"/>
      <c r="DF36" s="621"/>
      <c r="DG36" s="621"/>
      <c r="DH36" s="621"/>
      <c r="DI36" s="621"/>
      <c r="DJ36" s="621"/>
      <c r="DK36" s="622"/>
      <c r="DL36" s="626">
        <v>536895</v>
      </c>
      <c r="DM36" s="621"/>
      <c r="DN36" s="621"/>
      <c r="DO36" s="621"/>
      <c r="DP36" s="621"/>
      <c r="DQ36" s="621"/>
      <c r="DR36" s="621"/>
      <c r="DS36" s="621"/>
      <c r="DT36" s="621"/>
      <c r="DU36" s="621"/>
      <c r="DV36" s="622"/>
      <c r="DW36" s="643">
        <v>16.2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110853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1119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382157</v>
      </c>
      <c r="CS37" s="639"/>
      <c r="CT37" s="639"/>
      <c r="CU37" s="639"/>
      <c r="CV37" s="639"/>
      <c r="CW37" s="639"/>
      <c r="CX37" s="639"/>
      <c r="CY37" s="640"/>
      <c r="CZ37" s="623">
        <v>7.1</v>
      </c>
      <c r="DA37" s="641"/>
      <c r="DB37" s="641"/>
      <c r="DC37" s="642"/>
      <c r="DD37" s="626">
        <v>355557</v>
      </c>
      <c r="DE37" s="639"/>
      <c r="DF37" s="639"/>
      <c r="DG37" s="639"/>
      <c r="DH37" s="639"/>
      <c r="DI37" s="639"/>
      <c r="DJ37" s="639"/>
      <c r="DK37" s="640"/>
      <c r="DL37" s="626">
        <v>355557</v>
      </c>
      <c r="DM37" s="639"/>
      <c r="DN37" s="639"/>
      <c r="DO37" s="639"/>
      <c r="DP37" s="639"/>
      <c r="DQ37" s="639"/>
      <c r="DR37" s="639"/>
      <c r="DS37" s="639"/>
      <c r="DT37" s="639"/>
      <c r="DU37" s="639"/>
      <c r="DV37" s="640"/>
      <c r="DW37" s="643">
        <v>10.7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73328</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1979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425434</v>
      </c>
      <c r="CS38" s="621"/>
      <c r="CT38" s="621"/>
      <c r="CU38" s="621"/>
      <c r="CV38" s="621"/>
      <c r="CW38" s="621"/>
      <c r="CX38" s="621"/>
      <c r="CY38" s="622"/>
      <c r="CZ38" s="623">
        <v>8</v>
      </c>
      <c r="DA38" s="641"/>
      <c r="DB38" s="641"/>
      <c r="DC38" s="642"/>
      <c r="DD38" s="626">
        <v>361180</v>
      </c>
      <c r="DE38" s="621"/>
      <c r="DF38" s="621"/>
      <c r="DG38" s="621"/>
      <c r="DH38" s="621"/>
      <c r="DI38" s="621"/>
      <c r="DJ38" s="621"/>
      <c r="DK38" s="622"/>
      <c r="DL38" s="626">
        <v>361180</v>
      </c>
      <c r="DM38" s="621"/>
      <c r="DN38" s="621"/>
      <c r="DO38" s="621"/>
      <c r="DP38" s="621"/>
      <c r="DQ38" s="621"/>
      <c r="DR38" s="621"/>
      <c r="DS38" s="621"/>
      <c r="DT38" s="621"/>
      <c r="DU38" s="621"/>
      <c r="DV38" s="622"/>
      <c r="DW38" s="643">
        <v>10.9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36452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124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167994</v>
      </c>
      <c r="CS39" s="639"/>
      <c r="CT39" s="639"/>
      <c r="CU39" s="639"/>
      <c r="CV39" s="639"/>
      <c r="CW39" s="639"/>
      <c r="CX39" s="639"/>
      <c r="CY39" s="640"/>
      <c r="CZ39" s="623">
        <v>3.1</v>
      </c>
      <c r="DA39" s="641"/>
      <c r="DB39" s="641"/>
      <c r="DC39" s="642"/>
      <c r="DD39" s="626">
        <v>71193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98209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35766</v>
      </c>
      <c r="CS40" s="621"/>
      <c r="CT40" s="621"/>
      <c r="CU40" s="621"/>
      <c r="CV40" s="621"/>
      <c r="CW40" s="621"/>
      <c r="CX40" s="621"/>
      <c r="CY40" s="622"/>
      <c r="CZ40" s="623">
        <v>0.7</v>
      </c>
      <c r="DA40" s="641"/>
      <c r="DB40" s="641"/>
      <c r="DC40" s="642"/>
      <c r="DD40" s="626">
        <v>35531</v>
      </c>
      <c r="DE40" s="621"/>
      <c r="DF40" s="621"/>
      <c r="DG40" s="621"/>
      <c r="DH40" s="621"/>
      <c r="DI40" s="621"/>
      <c r="DJ40" s="621"/>
      <c r="DK40" s="622"/>
      <c r="DL40" s="626">
        <v>33461</v>
      </c>
      <c r="DM40" s="621"/>
      <c r="DN40" s="621"/>
      <c r="DO40" s="621"/>
      <c r="DP40" s="621"/>
      <c r="DQ40" s="621"/>
      <c r="DR40" s="621"/>
      <c r="DS40" s="621"/>
      <c r="DT40" s="621"/>
      <c r="DU40" s="621"/>
      <c r="DV40" s="622"/>
      <c r="DW40" s="643">
        <v>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143044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479791</v>
      </c>
      <c r="CS42" s="621"/>
      <c r="CT42" s="621"/>
      <c r="CU42" s="621"/>
      <c r="CV42" s="621"/>
      <c r="CW42" s="621"/>
      <c r="CX42" s="621"/>
      <c r="CY42" s="622"/>
      <c r="CZ42" s="623">
        <v>9</v>
      </c>
      <c r="DA42" s="624"/>
      <c r="DB42" s="624"/>
      <c r="DC42" s="625"/>
      <c r="DD42" s="626">
        <v>196193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11385</v>
      </c>
      <c r="CS43" s="639"/>
      <c r="CT43" s="639"/>
      <c r="CU43" s="639"/>
      <c r="CV43" s="639"/>
      <c r="CW43" s="639"/>
      <c r="CX43" s="639"/>
      <c r="CY43" s="640"/>
      <c r="CZ43" s="623">
        <v>0.2</v>
      </c>
      <c r="DA43" s="641"/>
      <c r="DB43" s="641"/>
      <c r="DC43" s="642"/>
      <c r="DD43" s="626">
        <v>11385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479791</v>
      </c>
      <c r="CS44" s="621"/>
      <c r="CT44" s="621"/>
      <c r="CU44" s="621"/>
      <c r="CV44" s="621"/>
      <c r="CW44" s="621"/>
      <c r="CX44" s="621"/>
      <c r="CY44" s="622"/>
      <c r="CZ44" s="623">
        <v>9</v>
      </c>
      <c r="DA44" s="624"/>
      <c r="DB44" s="624"/>
      <c r="DC44" s="625"/>
      <c r="DD44" s="626">
        <v>196193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54393</v>
      </c>
      <c r="CS45" s="639"/>
      <c r="CT45" s="639"/>
      <c r="CU45" s="639"/>
      <c r="CV45" s="639"/>
      <c r="CW45" s="639"/>
      <c r="CX45" s="639"/>
      <c r="CY45" s="640"/>
      <c r="CZ45" s="623">
        <v>1</v>
      </c>
      <c r="DA45" s="641"/>
      <c r="DB45" s="641"/>
      <c r="DC45" s="642"/>
      <c r="DD45" s="626">
        <v>17046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425398</v>
      </c>
      <c r="CS46" s="621"/>
      <c r="CT46" s="621"/>
      <c r="CU46" s="621"/>
      <c r="CV46" s="621"/>
      <c r="CW46" s="621"/>
      <c r="CX46" s="621"/>
      <c r="CY46" s="622"/>
      <c r="CZ46" s="623">
        <v>8</v>
      </c>
      <c r="DA46" s="624"/>
      <c r="DB46" s="624"/>
      <c r="DC46" s="625"/>
      <c r="DD46" s="626">
        <v>179147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5347169</v>
      </c>
      <c r="CS49" s="605"/>
      <c r="CT49" s="605"/>
      <c r="CU49" s="605"/>
      <c r="CV49" s="605"/>
      <c r="CW49" s="605"/>
      <c r="CX49" s="605"/>
      <c r="CY49" s="606"/>
      <c r="CZ49" s="607">
        <v>100</v>
      </c>
      <c r="DA49" s="608"/>
      <c r="DB49" s="608"/>
      <c r="DC49" s="609"/>
      <c r="DD49" s="610">
        <v>3814583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5450</v>
      </c>
      <c r="R7" s="1134"/>
      <c r="S7" s="1134"/>
      <c r="T7" s="1134"/>
      <c r="U7" s="1134"/>
      <c r="V7" s="1134">
        <v>5347</v>
      </c>
      <c r="W7" s="1134"/>
      <c r="X7" s="1134"/>
      <c r="Y7" s="1134"/>
      <c r="Z7" s="1134"/>
      <c r="AA7" s="1134">
        <v>103</v>
      </c>
      <c r="AB7" s="1134"/>
      <c r="AC7" s="1134"/>
      <c r="AD7" s="1134"/>
      <c r="AE7" s="1135"/>
      <c r="AF7" s="1136">
        <v>103</v>
      </c>
      <c r="AG7" s="1137"/>
      <c r="AH7" s="1137"/>
      <c r="AI7" s="1137"/>
      <c r="AJ7" s="1138"/>
      <c r="AK7" s="1120">
        <v>163</v>
      </c>
      <c r="AL7" s="1121"/>
      <c r="AM7" s="1121"/>
      <c r="AN7" s="1121"/>
      <c r="AO7" s="1121"/>
      <c r="AP7" s="1121">
        <v>6054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539</v>
      </c>
      <c r="BS7" s="1124" t="s">
        <v>540</v>
      </c>
      <c r="BT7" s="1125"/>
      <c r="BU7" s="1125"/>
      <c r="BV7" s="1125"/>
      <c r="BW7" s="1125"/>
      <c r="BX7" s="1125"/>
      <c r="BY7" s="1125"/>
      <c r="BZ7" s="1125"/>
      <c r="CA7" s="1125"/>
      <c r="CB7" s="1125"/>
      <c r="CC7" s="1125"/>
      <c r="CD7" s="1125"/>
      <c r="CE7" s="1125"/>
      <c r="CF7" s="1125"/>
      <c r="CG7" s="1126"/>
      <c r="CH7" s="1117">
        <v>-1</v>
      </c>
      <c r="CI7" s="1118"/>
      <c r="CJ7" s="1118"/>
      <c r="CK7" s="1118"/>
      <c r="CL7" s="1119"/>
      <c r="CM7" s="1117">
        <v>571</v>
      </c>
      <c r="CN7" s="1118"/>
      <c r="CO7" s="1118"/>
      <c r="CP7" s="1118"/>
      <c r="CQ7" s="1119"/>
      <c r="CR7" s="1117">
        <v>27</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162</v>
      </c>
      <c r="DM7" s="1118"/>
      <c r="DN7" s="1118"/>
      <c r="DO7" s="1118"/>
      <c r="DP7" s="1119"/>
      <c r="DQ7" s="1117">
        <v>16</v>
      </c>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-1</v>
      </c>
      <c r="CI8" s="1019"/>
      <c r="CJ8" s="1019"/>
      <c r="CK8" s="1019"/>
      <c r="CL8" s="1020"/>
      <c r="CM8" s="1018">
        <v>0</v>
      </c>
      <c r="CN8" s="1019"/>
      <c r="CO8" s="1019"/>
      <c r="CP8" s="1019"/>
      <c r="CQ8" s="1020"/>
      <c r="CR8" s="1018">
        <v>9</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366</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5450</v>
      </c>
      <c r="R23" s="1098"/>
      <c r="S23" s="1098"/>
      <c r="T23" s="1098"/>
      <c r="U23" s="1098"/>
      <c r="V23" s="1098">
        <v>5347</v>
      </c>
      <c r="W23" s="1098"/>
      <c r="X23" s="1098"/>
      <c r="Y23" s="1098"/>
      <c r="Z23" s="1098"/>
      <c r="AA23" s="1098">
        <v>103</v>
      </c>
      <c r="AB23" s="1098"/>
      <c r="AC23" s="1098"/>
      <c r="AD23" s="1098"/>
      <c r="AE23" s="1099"/>
      <c r="AF23" s="1100">
        <v>103</v>
      </c>
      <c r="AG23" s="1098"/>
      <c r="AH23" s="1098"/>
      <c r="AI23" s="1098"/>
      <c r="AJ23" s="1101"/>
      <c r="AK23" s="1102"/>
      <c r="AL23" s="1103"/>
      <c r="AM23" s="1103"/>
      <c r="AN23" s="1103"/>
      <c r="AO23" s="1103"/>
      <c r="AP23" s="1098">
        <v>6054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1269</v>
      </c>
      <c r="R28" s="1083"/>
      <c r="S28" s="1083"/>
      <c r="T28" s="1083"/>
      <c r="U28" s="1083"/>
      <c r="V28" s="1083">
        <v>1225</v>
      </c>
      <c r="W28" s="1083"/>
      <c r="X28" s="1083"/>
      <c r="Y28" s="1083"/>
      <c r="Z28" s="1083"/>
      <c r="AA28" s="1083">
        <v>44</v>
      </c>
      <c r="AB28" s="1083"/>
      <c r="AC28" s="1083"/>
      <c r="AD28" s="1083"/>
      <c r="AE28" s="1084"/>
      <c r="AF28" s="1085">
        <v>44</v>
      </c>
      <c r="AG28" s="1083"/>
      <c r="AH28" s="1083"/>
      <c r="AI28" s="1083"/>
      <c r="AJ28" s="1086"/>
      <c r="AK28" s="1087">
        <v>73</v>
      </c>
      <c r="AL28" s="1075"/>
      <c r="AM28" s="1075"/>
      <c r="AN28" s="1075"/>
      <c r="AO28" s="1075"/>
      <c r="AP28" s="1075">
        <v>0</v>
      </c>
      <c r="AQ28" s="1075"/>
      <c r="AR28" s="1075"/>
      <c r="AS28" s="1075"/>
      <c r="AT28" s="1075"/>
      <c r="AU28" s="1075">
        <v>0</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380</v>
      </c>
      <c r="C29" s="1061"/>
      <c r="D29" s="1061"/>
      <c r="E29" s="1061"/>
      <c r="F29" s="1061"/>
      <c r="G29" s="1061"/>
      <c r="H29" s="1061"/>
      <c r="I29" s="1061"/>
      <c r="J29" s="1061"/>
      <c r="K29" s="1061"/>
      <c r="L29" s="1061"/>
      <c r="M29" s="1061"/>
      <c r="N29" s="1061"/>
      <c r="O29" s="1061"/>
      <c r="P29" s="1062"/>
      <c r="Q29" s="1072">
        <v>723</v>
      </c>
      <c r="R29" s="1073"/>
      <c r="S29" s="1073"/>
      <c r="T29" s="1073"/>
      <c r="U29" s="1073"/>
      <c r="V29" s="1073">
        <v>680</v>
      </c>
      <c r="W29" s="1073"/>
      <c r="X29" s="1073"/>
      <c r="Y29" s="1073"/>
      <c r="Z29" s="1073"/>
      <c r="AA29" s="1073">
        <v>43</v>
      </c>
      <c r="AB29" s="1073"/>
      <c r="AC29" s="1073"/>
      <c r="AD29" s="1073"/>
      <c r="AE29" s="1074"/>
      <c r="AF29" s="1066">
        <v>43</v>
      </c>
      <c r="AG29" s="1067"/>
      <c r="AH29" s="1067"/>
      <c r="AI29" s="1067"/>
      <c r="AJ29" s="1068"/>
      <c r="AK29" s="1009">
        <v>92</v>
      </c>
      <c r="AL29" s="1000"/>
      <c r="AM29" s="1000"/>
      <c r="AN29" s="1000"/>
      <c r="AO29" s="1000"/>
      <c r="AP29" s="1000">
        <v>0</v>
      </c>
      <c r="AQ29" s="1000"/>
      <c r="AR29" s="1000"/>
      <c r="AS29" s="1000"/>
      <c r="AT29" s="1000"/>
      <c r="AU29" s="1000">
        <v>0</v>
      </c>
      <c r="AV29" s="1000"/>
      <c r="AW29" s="1000"/>
      <c r="AX29" s="1000"/>
      <c r="AY29" s="1000"/>
      <c r="AZ29" s="1071" t="s">
        <v>478</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381</v>
      </c>
      <c r="C30" s="1061"/>
      <c r="D30" s="1061"/>
      <c r="E30" s="1061"/>
      <c r="F30" s="1061"/>
      <c r="G30" s="1061"/>
      <c r="H30" s="1061"/>
      <c r="I30" s="1061"/>
      <c r="J30" s="1061"/>
      <c r="K30" s="1061"/>
      <c r="L30" s="1061"/>
      <c r="M30" s="1061"/>
      <c r="N30" s="1061"/>
      <c r="O30" s="1061"/>
      <c r="P30" s="1062"/>
      <c r="Q30" s="1072">
        <v>93</v>
      </c>
      <c r="R30" s="1073"/>
      <c r="S30" s="1073"/>
      <c r="T30" s="1073"/>
      <c r="U30" s="1073"/>
      <c r="V30" s="1073">
        <v>92</v>
      </c>
      <c r="W30" s="1073"/>
      <c r="X30" s="1073"/>
      <c r="Y30" s="1073"/>
      <c r="Z30" s="1073"/>
      <c r="AA30" s="1073">
        <v>1</v>
      </c>
      <c r="AB30" s="1073"/>
      <c r="AC30" s="1073"/>
      <c r="AD30" s="1073"/>
      <c r="AE30" s="1074"/>
      <c r="AF30" s="1066">
        <v>1</v>
      </c>
      <c r="AG30" s="1067"/>
      <c r="AH30" s="1067"/>
      <c r="AI30" s="1067"/>
      <c r="AJ30" s="1068"/>
      <c r="AK30" s="1009">
        <v>31</v>
      </c>
      <c r="AL30" s="1000"/>
      <c r="AM30" s="1000"/>
      <c r="AN30" s="1000"/>
      <c r="AO30" s="1000"/>
      <c r="AP30" s="1000">
        <v>0</v>
      </c>
      <c r="AQ30" s="1000"/>
      <c r="AR30" s="1000"/>
      <c r="AS30" s="1000"/>
      <c r="AT30" s="1000"/>
      <c r="AU30" s="1000">
        <v>0</v>
      </c>
      <c r="AV30" s="1000"/>
      <c r="AW30" s="1000"/>
      <c r="AX30" s="1000"/>
      <c r="AY30" s="1000"/>
      <c r="AZ30" s="1071" t="s">
        <v>478</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382</v>
      </c>
      <c r="C31" s="1061"/>
      <c r="D31" s="1061"/>
      <c r="E31" s="1061"/>
      <c r="F31" s="1061"/>
      <c r="G31" s="1061"/>
      <c r="H31" s="1061"/>
      <c r="I31" s="1061"/>
      <c r="J31" s="1061"/>
      <c r="K31" s="1061"/>
      <c r="L31" s="1061"/>
      <c r="M31" s="1061"/>
      <c r="N31" s="1061"/>
      <c r="O31" s="1061"/>
      <c r="P31" s="1062"/>
      <c r="Q31" s="1072">
        <v>553</v>
      </c>
      <c r="R31" s="1073"/>
      <c r="S31" s="1073"/>
      <c r="T31" s="1073"/>
      <c r="U31" s="1073"/>
      <c r="V31" s="1073">
        <v>557</v>
      </c>
      <c r="W31" s="1073"/>
      <c r="X31" s="1073"/>
      <c r="Y31" s="1073"/>
      <c r="Z31" s="1073"/>
      <c r="AA31" s="1073">
        <v>-4</v>
      </c>
      <c r="AB31" s="1073"/>
      <c r="AC31" s="1073"/>
      <c r="AD31" s="1073"/>
      <c r="AE31" s="1074"/>
      <c r="AF31" s="1066">
        <v>71</v>
      </c>
      <c r="AG31" s="1067"/>
      <c r="AH31" s="1067"/>
      <c r="AI31" s="1067"/>
      <c r="AJ31" s="1068"/>
      <c r="AK31" s="1009">
        <v>262</v>
      </c>
      <c r="AL31" s="1000"/>
      <c r="AM31" s="1000"/>
      <c r="AN31" s="1000"/>
      <c r="AO31" s="1000"/>
      <c r="AP31" s="1000">
        <v>92</v>
      </c>
      <c r="AQ31" s="1000"/>
      <c r="AR31" s="1000"/>
      <c r="AS31" s="1000"/>
      <c r="AT31" s="1000"/>
      <c r="AU31" s="1000">
        <v>76</v>
      </c>
      <c r="AV31" s="1000"/>
      <c r="AW31" s="1000"/>
      <c r="AX31" s="1000"/>
      <c r="AY31" s="1000"/>
      <c r="AZ31" s="1071" t="s">
        <v>478</v>
      </c>
      <c r="BA31" s="1071"/>
      <c r="BB31" s="1071"/>
      <c r="BC31" s="1071"/>
      <c r="BD31" s="1071"/>
      <c r="BE31" s="1055" t="s">
        <v>383</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384</v>
      </c>
      <c r="C32" s="1061"/>
      <c r="D32" s="1061"/>
      <c r="E32" s="1061"/>
      <c r="F32" s="1061"/>
      <c r="G32" s="1061"/>
      <c r="H32" s="1061"/>
      <c r="I32" s="1061"/>
      <c r="J32" s="1061"/>
      <c r="K32" s="1061"/>
      <c r="L32" s="1061"/>
      <c r="M32" s="1061"/>
      <c r="N32" s="1061"/>
      <c r="O32" s="1061"/>
      <c r="P32" s="1062"/>
      <c r="Q32" s="1072">
        <v>222</v>
      </c>
      <c r="R32" s="1073"/>
      <c r="S32" s="1073"/>
      <c r="T32" s="1073"/>
      <c r="U32" s="1073"/>
      <c r="V32" s="1073">
        <v>218</v>
      </c>
      <c r="W32" s="1073"/>
      <c r="X32" s="1073"/>
      <c r="Y32" s="1073"/>
      <c r="Z32" s="1073"/>
      <c r="AA32" s="1073">
        <v>4</v>
      </c>
      <c r="AB32" s="1073"/>
      <c r="AC32" s="1073"/>
      <c r="AD32" s="1073"/>
      <c r="AE32" s="1074"/>
      <c r="AF32" s="1066">
        <v>4</v>
      </c>
      <c r="AG32" s="1067"/>
      <c r="AH32" s="1067"/>
      <c r="AI32" s="1067"/>
      <c r="AJ32" s="1068"/>
      <c r="AK32" s="1009">
        <v>66</v>
      </c>
      <c r="AL32" s="1000"/>
      <c r="AM32" s="1000"/>
      <c r="AN32" s="1000"/>
      <c r="AO32" s="1000"/>
      <c r="AP32" s="1000">
        <v>795</v>
      </c>
      <c r="AQ32" s="1000"/>
      <c r="AR32" s="1000"/>
      <c r="AS32" s="1000"/>
      <c r="AT32" s="1000"/>
      <c r="AU32" s="1000">
        <v>455</v>
      </c>
      <c r="AV32" s="1000"/>
      <c r="AW32" s="1000"/>
      <c r="AX32" s="1000"/>
      <c r="AY32" s="1000"/>
      <c r="AZ32" s="1071" t="s">
        <v>478</v>
      </c>
      <c r="BA32" s="1071"/>
      <c r="BB32" s="1071"/>
      <c r="BC32" s="1071"/>
      <c r="BD32" s="1071"/>
      <c r="BE32" s="1055" t="s">
        <v>385</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386</v>
      </c>
      <c r="C33" s="1061"/>
      <c r="D33" s="1061"/>
      <c r="E33" s="1061"/>
      <c r="F33" s="1061"/>
      <c r="G33" s="1061"/>
      <c r="H33" s="1061"/>
      <c r="I33" s="1061"/>
      <c r="J33" s="1061"/>
      <c r="K33" s="1061"/>
      <c r="L33" s="1061"/>
      <c r="M33" s="1061"/>
      <c r="N33" s="1061"/>
      <c r="O33" s="1061"/>
      <c r="P33" s="1062"/>
      <c r="Q33" s="1072">
        <v>15</v>
      </c>
      <c r="R33" s="1073"/>
      <c r="S33" s="1073"/>
      <c r="T33" s="1073"/>
      <c r="U33" s="1073"/>
      <c r="V33" s="1073">
        <v>14</v>
      </c>
      <c r="W33" s="1073"/>
      <c r="X33" s="1073"/>
      <c r="Y33" s="1073"/>
      <c r="Z33" s="1073"/>
      <c r="AA33" s="1073">
        <v>1</v>
      </c>
      <c r="AB33" s="1073"/>
      <c r="AC33" s="1073"/>
      <c r="AD33" s="1073"/>
      <c r="AE33" s="1074"/>
      <c r="AF33" s="1066">
        <v>1</v>
      </c>
      <c r="AG33" s="1067"/>
      <c r="AH33" s="1067"/>
      <c r="AI33" s="1067"/>
      <c r="AJ33" s="1068"/>
      <c r="AK33" s="1009">
        <v>7</v>
      </c>
      <c r="AL33" s="1000"/>
      <c r="AM33" s="1000"/>
      <c r="AN33" s="1000"/>
      <c r="AO33" s="1000"/>
      <c r="AP33" s="1000">
        <v>34</v>
      </c>
      <c r="AQ33" s="1000"/>
      <c r="AR33" s="1000"/>
      <c r="AS33" s="1000"/>
      <c r="AT33" s="1000"/>
      <c r="AU33" s="1000">
        <v>26</v>
      </c>
      <c r="AV33" s="1000"/>
      <c r="AW33" s="1000"/>
      <c r="AX33" s="1000"/>
      <c r="AY33" s="1000"/>
      <c r="AZ33" s="1071" t="s">
        <v>478</v>
      </c>
      <c r="BA33" s="1071"/>
      <c r="BB33" s="1071"/>
      <c r="BC33" s="1071"/>
      <c r="BD33" s="1071"/>
      <c r="BE33" s="1055" t="s">
        <v>385</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164</v>
      </c>
      <c r="AG63" s="988"/>
      <c r="AH63" s="988"/>
      <c r="AI63" s="988"/>
      <c r="AJ63" s="1053"/>
      <c r="AK63" s="1054"/>
      <c r="AL63" s="992"/>
      <c r="AM63" s="992"/>
      <c r="AN63" s="992"/>
      <c r="AO63" s="992"/>
      <c r="AP63" s="988">
        <v>921</v>
      </c>
      <c r="AQ63" s="988"/>
      <c r="AR63" s="988"/>
      <c r="AS63" s="988"/>
      <c r="AT63" s="988"/>
      <c r="AU63" s="988">
        <v>557</v>
      </c>
      <c r="AV63" s="988"/>
      <c r="AW63" s="988"/>
      <c r="AX63" s="988"/>
      <c r="AY63" s="988"/>
      <c r="AZ63" s="1048"/>
      <c r="BA63" s="1048"/>
      <c r="BB63" s="1048"/>
      <c r="BC63" s="1048"/>
      <c r="BD63" s="1048"/>
      <c r="BE63" s="989"/>
      <c r="BF63" s="989"/>
      <c r="BG63" s="989"/>
      <c r="BH63" s="989"/>
      <c r="BI63" s="990"/>
      <c r="BJ63" s="1049" t="s">
        <v>111</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51</v>
      </c>
      <c r="R68" s="1011"/>
      <c r="S68" s="1011"/>
      <c r="T68" s="1011"/>
      <c r="U68" s="1011"/>
      <c r="V68" s="1011">
        <v>48</v>
      </c>
      <c r="W68" s="1011"/>
      <c r="X68" s="1011"/>
      <c r="Y68" s="1011"/>
      <c r="Z68" s="1011"/>
      <c r="AA68" s="1011">
        <v>3</v>
      </c>
      <c r="AB68" s="1011"/>
      <c r="AC68" s="1011"/>
      <c r="AD68" s="1011"/>
      <c r="AE68" s="1011"/>
      <c r="AF68" s="1011">
        <v>3</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396</v>
      </c>
      <c r="R69" s="1000"/>
      <c r="S69" s="1000"/>
      <c r="T69" s="1000"/>
      <c r="U69" s="1000"/>
      <c r="V69" s="1000">
        <v>385</v>
      </c>
      <c r="W69" s="1000"/>
      <c r="X69" s="1000"/>
      <c r="Y69" s="1000"/>
      <c r="Z69" s="1000"/>
      <c r="AA69" s="1000">
        <v>11</v>
      </c>
      <c r="AB69" s="1000"/>
      <c r="AC69" s="1000"/>
      <c r="AD69" s="1000"/>
      <c r="AE69" s="1000"/>
      <c r="AF69" s="1000">
        <v>11</v>
      </c>
      <c r="AG69" s="1000"/>
      <c r="AH69" s="1000"/>
      <c r="AI69" s="1000"/>
      <c r="AJ69" s="1000"/>
      <c r="AK69" s="1000">
        <v>0</v>
      </c>
      <c r="AL69" s="1000"/>
      <c r="AM69" s="1000"/>
      <c r="AN69" s="1000"/>
      <c r="AO69" s="1000"/>
      <c r="AP69" s="1000">
        <v>3</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18</v>
      </c>
      <c r="R70" s="1000"/>
      <c r="S70" s="1000"/>
      <c r="T70" s="1000"/>
      <c r="U70" s="1000"/>
      <c r="V70" s="1000">
        <v>17</v>
      </c>
      <c r="W70" s="1000"/>
      <c r="X70" s="1000"/>
      <c r="Y70" s="1000"/>
      <c r="Z70" s="1000"/>
      <c r="AA70" s="1000">
        <v>2</v>
      </c>
      <c r="AB70" s="1000"/>
      <c r="AC70" s="1000"/>
      <c r="AD70" s="1000"/>
      <c r="AE70" s="1000"/>
      <c r="AF70" s="1000">
        <v>2</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1228</v>
      </c>
      <c r="R71" s="1000"/>
      <c r="S71" s="1000"/>
      <c r="T71" s="1000"/>
      <c r="U71" s="1000"/>
      <c r="V71" s="1000">
        <v>1219</v>
      </c>
      <c r="W71" s="1000"/>
      <c r="X71" s="1000"/>
      <c r="Y71" s="1000"/>
      <c r="Z71" s="1000"/>
      <c r="AA71" s="1000">
        <v>8</v>
      </c>
      <c r="AB71" s="1000"/>
      <c r="AC71" s="1000"/>
      <c r="AD71" s="1000"/>
      <c r="AE71" s="1000"/>
      <c r="AF71" s="1000">
        <v>8</v>
      </c>
      <c r="AG71" s="1000"/>
      <c r="AH71" s="1000"/>
      <c r="AI71" s="1000"/>
      <c r="AJ71" s="1000"/>
      <c r="AK71" s="1000">
        <v>0</v>
      </c>
      <c r="AL71" s="1000"/>
      <c r="AM71" s="1000"/>
      <c r="AN71" s="1000"/>
      <c r="AO71" s="1000"/>
      <c r="AP71" s="1000">
        <v>50</v>
      </c>
      <c r="AQ71" s="1000"/>
      <c r="AR71" s="1000"/>
      <c r="AS71" s="1000"/>
      <c r="AT71" s="1000"/>
      <c r="AU71" s="1000">
        <v>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136</v>
      </c>
      <c r="R72" s="1000"/>
      <c r="S72" s="1000"/>
      <c r="T72" s="1000"/>
      <c r="U72" s="1000"/>
      <c r="V72" s="1000">
        <v>77</v>
      </c>
      <c r="W72" s="1000"/>
      <c r="X72" s="1000"/>
      <c r="Y72" s="1000"/>
      <c r="Z72" s="1000"/>
      <c r="AA72" s="1000">
        <v>59</v>
      </c>
      <c r="AB72" s="1000"/>
      <c r="AC72" s="1000"/>
      <c r="AD72" s="1000"/>
      <c r="AE72" s="1000"/>
      <c r="AF72" s="1000">
        <v>59</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790</v>
      </c>
      <c r="R73" s="1000"/>
      <c r="S73" s="1000"/>
      <c r="T73" s="1000"/>
      <c r="U73" s="1000"/>
      <c r="V73" s="1000">
        <v>837</v>
      </c>
      <c r="W73" s="1000"/>
      <c r="X73" s="1000"/>
      <c r="Y73" s="1000"/>
      <c r="Z73" s="1000"/>
      <c r="AA73" s="1000">
        <v>-48</v>
      </c>
      <c r="AB73" s="1000"/>
      <c r="AC73" s="1000"/>
      <c r="AD73" s="1000"/>
      <c r="AE73" s="1000"/>
      <c r="AF73" s="1000">
        <v>845</v>
      </c>
      <c r="AG73" s="1000"/>
      <c r="AH73" s="1000"/>
      <c r="AI73" s="1000"/>
      <c r="AJ73" s="1000"/>
      <c r="AK73" s="1000">
        <v>0</v>
      </c>
      <c r="AL73" s="1000"/>
      <c r="AM73" s="1000"/>
      <c r="AN73" s="1000"/>
      <c r="AO73" s="1000"/>
      <c r="AP73" s="1000">
        <v>2494</v>
      </c>
      <c r="AQ73" s="1000"/>
      <c r="AR73" s="1000"/>
      <c r="AS73" s="1000"/>
      <c r="AT73" s="1000"/>
      <c r="AU73" s="1000">
        <v>498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928</v>
      </c>
      <c r="AG88" s="988"/>
      <c r="AH88" s="988"/>
      <c r="AI88" s="988"/>
      <c r="AJ88" s="988"/>
      <c r="AK88" s="992"/>
      <c r="AL88" s="992"/>
      <c r="AM88" s="992"/>
      <c r="AN88" s="992"/>
      <c r="AO88" s="992"/>
      <c r="AP88" s="988">
        <v>2547</v>
      </c>
      <c r="AQ88" s="988"/>
      <c r="AR88" s="988"/>
      <c r="AS88" s="988"/>
      <c r="AT88" s="988"/>
      <c r="AU88" s="988">
        <v>536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36</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162</v>
      </c>
      <c r="DM102" s="980"/>
      <c r="DN102" s="980"/>
      <c r="DO102" s="980"/>
      <c r="DP102" s="981"/>
      <c r="DQ102" s="979">
        <v>16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839016</v>
      </c>
      <c r="AB110" s="916"/>
      <c r="AC110" s="916"/>
      <c r="AD110" s="916"/>
      <c r="AE110" s="917"/>
      <c r="AF110" s="918">
        <v>710245</v>
      </c>
      <c r="AG110" s="916"/>
      <c r="AH110" s="916"/>
      <c r="AI110" s="916"/>
      <c r="AJ110" s="917"/>
      <c r="AK110" s="918">
        <v>659717</v>
      </c>
      <c r="AL110" s="916"/>
      <c r="AM110" s="916"/>
      <c r="AN110" s="916"/>
      <c r="AO110" s="917"/>
      <c r="AP110" s="919">
        <v>23.9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5978920</v>
      </c>
      <c r="BR110" s="863"/>
      <c r="BS110" s="863"/>
      <c r="BT110" s="863"/>
      <c r="BU110" s="863"/>
      <c r="BV110" s="863">
        <v>6288269</v>
      </c>
      <c r="BW110" s="863"/>
      <c r="BX110" s="863"/>
      <c r="BY110" s="863"/>
      <c r="BZ110" s="863"/>
      <c r="CA110" s="863">
        <v>6053614</v>
      </c>
      <c r="CB110" s="863"/>
      <c r="CC110" s="863"/>
      <c r="CD110" s="863"/>
      <c r="CE110" s="863"/>
      <c r="CF110" s="887">
        <v>219.3</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441986</v>
      </c>
      <c r="BR111" s="835"/>
      <c r="BS111" s="835"/>
      <c r="BT111" s="835"/>
      <c r="BU111" s="835"/>
      <c r="BV111" s="835">
        <v>376431</v>
      </c>
      <c r="BW111" s="835"/>
      <c r="BX111" s="835"/>
      <c r="BY111" s="835"/>
      <c r="BZ111" s="835"/>
      <c r="CA111" s="835">
        <v>307706</v>
      </c>
      <c r="CB111" s="835"/>
      <c r="CC111" s="835"/>
      <c r="CD111" s="835"/>
      <c r="CE111" s="835"/>
      <c r="CF111" s="896">
        <v>11.1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254027</v>
      </c>
      <c r="DH111" s="835"/>
      <c r="DI111" s="835"/>
      <c r="DJ111" s="835"/>
      <c r="DK111" s="835"/>
      <c r="DL111" s="835">
        <v>212369</v>
      </c>
      <c r="DM111" s="835"/>
      <c r="DN111" s="835"/>
      <c r="DO111" s="835"/>
      <c r="DP111" s="835"/>
      <c r="DQ111" s="835">
        <v>168734</v>
      </c>
      <c r="DR111" s="835"/>
      <c r="DS111" s="835"/>
      <c r="DT111" s="835"/>
      <c r="DU111" s="835"/>
      <c r="DV111" s="812">
        <v>6.1</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593399</v>
      </c>
      <c r="BR112" s="835"/>
      <c r="BS112" s="835"/>
      <c r="BT112" s="835"/>
      <c r="BU112" s="835"/>
      <c r="BV112" s="835">
        <v>508783</v>
      </c>
      <c r="BW112" s="835"/>
      <c r="BX112" s="835"/>
      <c r="BY112" s="835"/>
      <c r="BZ112" s="835"/>
      <c r="CA112" s="835">
        <v>556598</v>
      </c>
      <c r="CB112" s="835"/>
      <c r="CC112" s="835"/>
      <c r="CD112" s="835"/>
      <c r="CE112" s="835"/>
      <c r="CF112" s="896">
        <v>20.2</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187959</v>
      </c>
      <c r="DH112" s="835"/>
      <c r="DI112" s="835"/>
      <c r="DJ112" s="835"/>
      <c r="DK112" s="835"/>
      <c r="DL112" s="835">
        <v>164062</v>
      </c>
      <c r="DM112" s="835"/>
      <c r="DN112" s="835"/>
      <c r="DO112" s="835"/>
      <c r="DP112" s="835"/>
      <c r="DQ112" s="835">
        <v>138972</v>
      </c>
      <c r="DR112" s="835"/>
      <c r="DS112" s="835"/>
      <c r="DT112" s="835"/>
      <c r="DU112" s="835"/>
      <c r="DV112" s="812">
        <v>5</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111590</v>
      </c>
      <c r="AB113" s="944"/>
      <c r="AC113" s="944"/>
      <c r="AD113" s="944"/>
      <c r="AE113" s="945"/>
      <c r="AF113" s="946">
        <v>88548</v>
      </c>
      <c r="AG113" s="944"/>
      <c r="AH113" s="944"/>
      <c r="AI113" s="944"/>
      <c r="AJ113" s="945"/>
      <c r="AK113" s="946">
        <v>84112</v>
      </c>
      <c r="AL113" s="944"/>
      <c r="AM113" s="944"/>
      <c r="AN113" s="944"/>
      <c r="AO113" s="945"/>
      <c r="AP113" s="947">
        <v>3</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594130</v>
      </c>
      <c r="BR113" s="835"/>
      <c r="BS113" s="835"/>
      <c r="BT113" s="835"/>
      <c r="BU113" s="835"/>
      <c r="BV113" s="835">
        <v>560130</v>
      </c>
      <c r="BW113" s="835"/>
      <c r="BX113" s="835"/>
      <c r="BY113" s="835"/>
      <c r="BZ113" s="835"/>
      <c r="CA113" s="835">
        <v>536253</v>
      </c>
      <c r="CB113" s="835"/>
      <c r="CC113" s="835"/>
      <c r="CD113" s="835"/>
      <c r="CE113" s="835"/>
      <c r="CF113" s="896">
        <v>19.399999999999999</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19564</v>
      </c>
      <c r="AB114" s="798"/>
      <c r="AC114" s="798"/>
      <c r="AD114" s="798"/>
      <c r="AE114" s="799"/>
      <c r="AF114" s="800">
        <v>47702</v>
      </c>
      <c r="AG114" s="798"/>
      <c r="AH114" s="798"/>
      <c r="AI114" s="798"/>
      <c r="AJ114" s="799"/>
      <c r="AK114" s="800">
        <v>39843</v>
      </c>
      <c r="AL114" s="798"/>
      <c r="AM114" s="798"/>
      <c r="AN114" s="798"/>
      <c r="AO114" s="799"/>
      <c r="AP114" s="845">
        <v>1.4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672215</v>
      </c>
      <c r="BR114" s="835"/>
      <c r="BS114" s="835"/>
      <c r="BT114" s="835"/>
      <c r="BU114" s="835"/>
      <c r="BV114" s="835">
        <v>585031</v>
      </c>
      <c r="BW114" s="835"/>
      <c r="BX114" s="835"/>
      <c r="BY114" s="835"/>
      <c r="BZ114" s="835"/>
      <c r="CA114" s="835">
        <v>675764</v>
      </c>
      <c r="CB114" s="835"/>
      <c r="CC114" s="835"/>
      <c r="CD114" s="835"/>
      <c r="CE114" s="835"/>
      <c r="CF114" s="896">
        <v>24.5</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83910</v>
      </c>
      <c r="AB115" s="944"/>
      <c r="AC115" s="944"/>
      <c r="AD115" s="944"/>
      <c r="AE115" s="945"/>
      <c r="AF115" s="946">
        <v>83664</v>
      </c>
      <c r="AG115" s="944"/>
      <c r="AH115" s="944"/>
      <c r="AI115" s="944"/>
      <c r="AJ115" s="945"/>
      <c r="AK115" s="946">
        <v>83664</v>
      </c>
      <c r="AL115" s="944"/>
      <c r="AM115" s="944"/>
      <c r="AN115" s="944"/>
      <c r="AO115" s="945"/>
      <c r="AP115" s="947">
        <v>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17516</v>
      </c>
      <c r="BR115" s="835"/>
      <c r="BS115" s="835"/>
      <c r="BT115" s="835"/>
      <c r="BU115" s="835"/>
      <c r="BV115" s="835">
        <v>16866</v>
      </c>
      <c r="BW115" s="835"/>
      <c r="BX115" s="835"/>
      <c r="BY115" s="835"/>
      <c r="BZ115" s="835"/>
      <c r="CA115" s="835">
        <v>16216</v>
      </c>
      <c r="CB115" s="835"/>
      <c r="CC115" s="835"/>
      <c r="CD115" s="835"/>
      <c r="CE115" s="835"/>
      <c r="CF115" s="896">
        <v>0.6</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150</v>
      </c>
      <c r="AB116" s="798"/>
      <c r="AC116" s="798"/>
      <c r="AD116" s="798"/>
      <c r="AE116" s="799"/>
      <c r="AF116" s="800">
        <v>213</v>
      </c>
      <c r="AG116" s="798"/>
      <c r="AH116" s="798"/>
      <c r="AI116" s="798"/>
      <c r="AJ116" s="799"/>
      <c r="AK116" s="800">
        <v>75</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1054230</v>
      </c>
      <c r="AB117" s="930"/>
      <c r="AC117" s="930"/>
      <c r="AD117" s="930"/>
      <c r="AE117" s="931"/>
      <c r="AF117" s="932">
        <v>930372</v>
      </c>
      <c r="AG117" s="930"/>
      <c r="AH117" s="930"/>
      <c r="AI117" s="930"/>
      <c r="AJ117" s="931"/>
      <c r="AK117" s="932">
        <v>867411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8298166</v>
      </c>
      <c r="BR119" s="866"/>
      <c r="BS119" s="866"/>
      <c r="BT119" s="866"/>
      <c r="BU119" s="866"/>
      <c r="BV119" s="866">
        <v>8335510</v>
      </c>
      <c r="BW119" s="866"/>
      <c r="BX119" s="866"/>
      <c r="BY119" s="866"/>
      <c r="BZ119" s="866"/>
      <c r="CA119" s="866">
        <v>8146151</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50615</v>
      </c>
      <c r="AB120" s="798"/>
      <c r="AC120" s="798"/>
      <c r="AD120" s="798"/>
      <c r="AE120" s="799"/>
      <c r="AF120" s="800">
        <v>50369</v>
      </c>
      <c r="AG120" s="798"/>
      <c r="AH120" s="798"/>
      <c r="AI120" s="798"/>
      <c r="AJ120" s="799"/>
      <c r="AK120" s="800">
        <v>50369</v>
      </c>
      <c r="AL120" s="798"/>
      <c r="AM120" s="798"/>
      <c r="AN120" s="798"/>
      <c r="AO120" s="799"/>
      <c r="AP120" s="845">
        <v>1.8</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1476100</v>
      </c>
      <c r="BR120" s="863"/>
      <c r="BS120" s="863"/>
      <c r="BT120" s="863"/>
      <c r="BU120" s="863"/>
      <c r="BV120" s="863">
        <v>1621287</v>
      </c>
      <c r="BW120" s="863"/>
      <c r="BX120" s="863"/>
      <c r="BY120" s="863"/>
      <c r="BZ120" s="863"/>
      <c r="CA120" s="863">
        <v>1626809</v>
      </c>
      <c r="CB120" s="863"/>
      <c r="CC120" s="863"/>
      <c r="CD120" s="863"/>
      <c r="CE120" s="863"/>
      <c r="CF120" s="887">
        <v>58.9</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508315</v>
      </c>
      <c r="DH120" s="863"/>
      <c r="DI120" s="863"/>
      <c r="DJ120" s="863"/>
      <c r="DK120" s="863"/>
      <c r="DL120" s="863">
        <v>444204</v>
      </c>
      <c r="DM120" s="863"/>
      <c r="DN120" s="863"/>
      <c r="DO120" s="863"/>
      <c r="DP120" s="863"/>
      <c r="DQ120" s="863">
        <v>455474</v>
      </c>
      <c r="DR120" s="863"/>
      <c r="DS120" s="863"/>
      <c r="DT120" s="863"/>
      <c r="DU120" s="863"/>
      <c r="DV120" s="864">
        <v>16.5</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33295</v>
      </c>
      <c r="AB121" s="798"/>
      <c r="AC121" s="798"/>
      <c r="AD121" s="798"/>
      <c r="AE121" s="799"/>
      <c r="AF121" s="800">
        <v>33295</v>
      </c>
      <c r="AG121" s="798"/>
      <c r="AH121" s="798"/>
      <c r="AI121" s="798"/>
      <c r="AJ121" s="799"/>
      <c r="AK121" s="800">
        <v>33295</v>
      </c>
      <c r="AL121" s="798"/>
      <c r="AM121" s="798"/>
      <c r="AN121" s="798"/>
      <c r="AO121" s="799"/>
      <c r="AP121" s="845">
        <v>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230038</v>
      </c>
      <c r="BR121" s="835"/>
      <c r="BS121" s="835"/>
      <c r="BT121" s="835"/>
      <c r="BU121" s="835"/>
      <c r="BV121" s="835">
        <v>226968</v>
      </c>
      <c r="BW121" s="835"/>
      <c r="BX121" s="835"/>
      <c r="BY121" s="835"/>
      <c r="BZ121" s="835"/>
      <c r="CA121" s="835">
        <v>212365</v>
      </c>
      <c r="CB121" s="835"/>
      <c r="CC121" s="835"/>
      <c r="CD121" s="835"/>
      <c r="CE121" s="835"/>
      <c r="CF121" s="896">
        <v>7.7</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55128</v>
      </c>
      <c r="DH121" s="835"/>
      <c r="DI121" s="835"/>
      <c r="DJ121" s="835"/>
      <c r="DK121" s="835"/>
      <c r="DL121" s="835">
        <v>38959</v>
      </c>
      <c r="DM121" s="835"/>
      <c r="DN121" s="835"/>
      <c r="DO121" s="835"/>
      <c r="DP121" s="835"/>
      <c r="DQ121" s="835">
        <v>75563</v>
      </c>
      <c r="DR121" s="835"/>
      <c r="DS121" s="835"/>
      <c r="DT121" s="835"/>
      <c r="DU121" s="835"/>
      <c r="DV121" s="812">
        <v>2.7</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4404486</v>
      </c>
      <c r="BR122" s="866"/>
      <c r="BS122" s="866"/>
      <c r="BT122" s="866"/>
      <c r="BU122" s="866"/>
      <c r="BV122" s="866">
        <v>4577941</v>
      </c>
      <c r="BW122" s="866"/>
      <c r="BX122" s="866"/>
      <c r="BY122" s="866"/>
      <c r="BZ122" s="866"/>
      <c r="CA122" s="866">
        <v>4443203</v>
      </c>
      <c r="CB122" s="866"/>
      <c r="CC122" s="866"/>
      <c r="CD122" s="866"/>
      <c r="CE122" s="866"/>
      <c r="CF122" s="867">
        <v>161</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29956</v>
      </c>
      <c r="DH122" s="835"/>
      <c r="DI122" s="835"/>
      <c r="DJ122" s="835"/>
      <c r="DK122" s="835"/>
      <c r="DL122" s="835">
        <v>25620</v>
      </c>
      <c r="DM122" s="835"/>
      <c r="DN122" s="835"/>
      <c r="DO122" s="835"/>
      <c r="DP122" s="835"/>
      <c r="DQ122" s="835">
        <v>25561</v>
      </c>
      <c r="DR122" s="835"/>
      <c r="DS122" s="835"/>
      <c r="DT122" s="835"/>
      <c r="DU122" s="835"/>
      <c r="DV122" s="812">
        <v>0.9</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6110624</v>
      </c>
      <c r="BR123" s="854"/>
      <c r="BS123" s="854"/>
      <c r="BT123" s="854"/>
      <c r="BU123" s="854"/>
      <c r="BV123" s="854">
        <v>6426196</v>
      </c>
      <c r="BW123" s="854"/>
      <c r="BX123" s="854"/>
      <c r="BY123" s="854"/>
      <c r="BZ123" s="854"/>
      <c r="CA123" s="854">
        <v>6282377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80.2</v>
      </c>
      <c r="BR124" s="852"/>
      <c r="BS124" s="852"/>
      <c r="BT124" s="852"/>
      <c r="BU124" s="852"/>
      <c r="BV124" s="852">
        <v>67.599999999999994</v>
      </c>
      <c r="BW124" s="852"/>
      <c r="BX124" s="852"/>
      <c r="BY124" s="852"/>
      <c r="BZ124" s="852"/>
      <c r="CA124" s="852">
        <v>67.5</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67936</v>
      </c>
      <c r="AB128" s="819"/>
      <c r="AC128" s="819"/>
      <c r="AD128" s="819"/>
      <c r="AE128" s="820"/>
      <c r="AF128" s="821">
        <v>22398</v>
      </c>
      <c r="AG128" s="819"/>
      <c r="AH128" s="819"/>
      <c r="AI128" s="819"/>
      <c r="AJ128" s="820"/>
      <c r="AK128" s="821">
        <v>20596</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v>17516</v>
      </c>
      <c r="DH128" s="809"/>
      <c r="DI128" s="809"/>
      <c r="DJ128" s="809"/>
      <c r="DK128" s="809"/>
      <c r="DL128" s="809">
        <v>16866</v>
      </c>
      <c r="DM128" s="809"/>
      <c r="DN128" s="809"/>
      <c r="DO128" s="809"/>
      <c r="DP128" s="809"/>
      <c r="DQ128" s="809">
        <v>16216</v>
      </c>
      <c r="DR128" s="809"/>
      <c r="DS128" s="809"/>
      <c r="DT128" s="809"/>
      <c r="DU128" s="809"/>
      <c r="DV128" s="810">
        <v>0.6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3331277</v>
      </c>
      <c r="AB129" s="798"/>
      <c r="AC129" s="798"/>
      <c r="AD129" s="798"/>
      <c r="AE129" s="799"/>
      <c r="AF129" s="800">
        <v>3331731</v>
      </c>
      <c r="AG129" s="798"/>
      <c r="AH129" s="798"/>
      <c r="AI129" s="798"/>
      <c r="AJ129" s="799"/>
      <c r="AK129" s="800">
        <v>3223101</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605945</v>
      </c>
      <c r="AB130" s="798"/>
      <c r="AC130" s="798"/>
      <c r="AD130" s="798"/>
      <c r="AE130" s="799"/>
      <c r="AF130" s="800">
        <v>508735</v>
      </c>
      <c r="AG130" s="798"/>
      <c r="AH130" s="798"/>
      <c r="AI130" s="798"/>
      <c r="AJ130" s="799"/>
      <c r="AK130" s="800">
        <v>462600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2725332</v>
      </c>
      <c r="AB131" s="781"/>
      <c r="AC131" s="781"/>
      <c r="AD131" s="781"/>
      <c r="AE131" s="782"/>
      <c r="AF131" s="783">
        <v>2822996</v>
      </c>
      <c r="AG131" s="781"/>
      <c r="AH131" s="781"/>
      <c r="AI131" s="781"/>
      <c r="AJ131" s="782"/>
      <c r="AK131" s="783">
        <v>2760501</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67.5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13.95606113</v>
      </c>
      <c r="AB132" s="761"/>
      <c r="AC132" s="761"/>
      <c r="AD132" s="761"/>
      <c r="AE132" s="762"/>
      <c r="AF132" s="763">
        <v>14.14238632</v>
      </c>
      <c r="AG132" s="761"/>
      <c r="AH132" s="761"/>
      <c r="AI132" s="761"/>
      <c r="AJ132" s="762"/>
      <c r="AK132" s="763">
        <v>13.91830686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14.8</v>
      </c>
      <c r="AB133" s="740"/>
      <c r="AC133" s="740"/>
      <c r="AD133" s="740"/>
      <c r="AE133" s="741"/>
      <c r="AF133" s="739">
        <v>14</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874310</v>
      </c>
      <c r="L9" s="266">
        <v>112307</v>
      </c>
      <c r="M9" s="267">
        <v>134601</v>
      </c>
      <c r="N9" s="268">
        <v>-16.600000000000001</v>
      </c>
    </row>
    <row r="10" spans="1:16" x14ac:dyDescent="0.15">
      <c r="A10" s="250"/>
      <c r="B10" s="246"/>
      <c r="C10" s="246"/>
      <c r="D10" s="246"/>
      <c r="E10" s="246"/>
      <c r="F10" s="246"/>
      <c r="G10" s="1166" t="s">
        <v>474</v>
      </c>
      <c r="H10" s="1167"/>
      <c r="I10" s="1167"/>
      <c r="J10" s="1168"/>
      <c r="K10" s="269">
        <v>15199</v>
      </c>
      <c r="L10" s="270">
        <v>1952</v>
      </c>
      <c r="M10" s="271">
        <v>15652</v>
      </c>
      <c r="N10" s="272">
        <v>-87.5</v>
      </c>
    </row>
    <row r="11" spans="1:16" ht="13.5" customHeight="1" x14ac:dyDescent="0.15">
      <c r="A11" s="250"/>
      <c r="B11" s="246"/>
      <c r="C11" s="246"/>
      <c r="D11" s="246"/>
      <c r="E11" s="246"/>
      <c r="F11" s="246"/>
      <c r="G11" s="1166" t="s">
        <v>475</v>
      </c>
      <c r="H11" s="1167"/>
      <c r="I11" s="1167"/>
      <c r="J11" s="1168"/>
      <c r="K11" s="269">
        <v>224476</v>
      </c>
      <c r="L11" s="270">
        <v>28834</v>
      </c>
      <c r="M11" s="271">
        <v>22688</v>
      </c>
      <c r="N11" s="272">
        <v>27.1</v>
      </c>
    </row>
    <row r="12" spans="1:16" ht="13.5" customHeight="1" x14ac:dyDescent="0.15">
      <c r="A12" s="250"/>
      <c r="B12" s="246"/>
      <c r="C12" s="246"/>
      <c r="D12" s="246"/>
      <c r="E12" s="246"/>
      <c r="F12" s="246"/>
      <c r="G12" s="1166" t="s">
        <v>476</v>
      </c>
      <c r="H12" s="1167"/>
      <c r="I12" s="1167"/>
      <c r="J12" s="1168"/>
      <c r="K12" s="269">
        <v>2286</v>
      </c>
      <c r="L12" s="270">
        <v>294</v>
      </c>
      <c r="M12" s="271">
        <v>3308</v>
      </c>
      <c r="N12" s="272">
        <v>-91.1</v>
      </c>
    </row>
    <row r="13" spans="1:16" ht="13.5" customHeight="1" x14ac:dyDescent="0.15">
      <c r="A13" s="250"/>
      <c r="B13" s="246"/>
      <c r="C13" s="246"/>
      <c r="D13" s="246"/>
      <c r="E13" s="246"/>
      <c r="F13" s="246"/>
      <c r="G13" s="1166" t="s">
        <v>477</v>
      </c>
      <c r="H13" s="1167"/>
      <c r="I13" s="1167"/>
      <c r="J13" s="1168"/>
      <c r="K13" s="269" t="s">
        <v>478</v>
      </c>
      <c r="L13" s="270" t="s">
        <v>478</v>
      </c>
      <c r="M13" s="271">
        <v>1</v>
      </c>
      <c r="N13" s="272" t="s">
        <v>478</v>
      </c>
    </row>
    <row r="14" spans="1:16" ht="13.5" customHeight="1" x14ac:dyDescent="0.15">
      <c r="A14" s="250"/>
      <c r="B14" s="246"/>
      <c r="C14" s="246"/>
      <c r="D14" s="246"/>
      <c r="E14" s="246"/>
      <c r="F14" s="246"/>
      <c r="G14" s="1166" t="s">
        <v>479</v>
      </c>
      <c r="H14" s="1167"/>
      <c r="I14" s="1167"/>
      <c r="J14" s="1168"/>
      <c r="K14" s="269">
        <v>47496</v>
      </c>
      <c r="L14" s="270">
        <v>6101</v>
      </c>
      <c r="M14" s="271">
        <v>6215</v>
      </c>
      <c r="N14" s="272">
        <v>-1.8</v>
      </c>
    </row>
    <row r="15" spans="1:16" ht="13.5" customHeight="1" x14ac:dyDescent="0.15">
      <c r="A15" s="250"/>
      <c r="B15" s="246"/>
      <c r="C15" s="246"/>
      <c r="D15" s="246"/>
      <c r="E15" s="246"/>
      <c r="F15" s="246"/>
      <c r="G15" s="1166" t="s">
        <v>480</v>
      </c>
      <c r="H15" s="1167"/>
      <c r="I15" s="1167"/>
      <c r="J15" s="1168"/>
      <c r="K15" s="269">
        <v>11385</v>
      </c>
      <c r="L15" s="270">
        <v>1462</v>
      </c>
      <c r="M15" s="271">
        <v>3213</v>
      </c>
      <c r="N15" s="272">
        <v>-54.5</v>
      </c>
    </row>
    <row r="16" spans="1:16" x14ac:dyDescent="0.15">
      <c r="A16" s="250"/>
      <c r="B16" s="246"/>
      <c r="C16" s="246"/>
      <c r="D16" s="246"/>
      <c r="E16" s="246"/>
      <c r="F16" s="246"/>
      <c r="G16" s="1169" t="s">
        <v>481</v>
      </c>
      <c r="H16" s="1170"/>
      <c r="I16" s="1170"/>
      <c r="J16" s="1171"/>
      <c r="K16" s="270">
        <v>-87776</v>
      </c>
      <c r="L16" s="270">
        <v>-11275</v>
      </c>
      <c r="M16" s="271">
        <v>-15018</v>
      </c>
      <c r="N16" s="272">
        <v>-24.9</v>
      </c>
    </row>
    <row r="17" spans="1:16" x14ac:dyDescent="0.15">
      <c r="A17" s="250"/>
      <c r="B17" s="246"/>
      <c r="C17" s="246"/>
      <c r="D17" s="246"/>
      <c r="E17" s="246"/>
      <c r="F17" s="246"/>
      <c r="G17" s="1169" t="s">
        <v>170</v>
      </c>
      <c r="H17" s="1170"/>
      <c r="I17" s="1170"/>
      <c r="J17" s="1171"/>
      <c r="K17" s="270">
        <v>1087376</v>
      </c>
      <c r="L17" s="270">
        <v>139676</v>
      </c>
      <c r="M17" s="271">
        <v>170662</v>
      </c>
      <c r="N17" s="272">
        <v>-18.2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11.95</v>
      </c>
      <c r="L21" s="283">
        <v>15.35</v>
      </c>
      <c r="M21" s="284">
        <v>-3.4</v>
      </c>
      <c r="N21" s="251"/>
      <c r="O21" s="285"/>
      <c r="P21" s="281"/>
    </row>
    <row r="22" spans="1:16" s="286" customFormat="1" x14ac:dyDescent="0.15">
      <c r="A22" s="281"/>
      <c r="B22" s="251"/>
      <c r="C22" s="251"/>
      <c r="D22" s="251"/>
      <c r="E22" s="251"/>
      <c r="F22" s="251"/>
      <c r="G22" s="1163" t="s">
        <v>487</v>
      </c>
      <c r="H22" s="1164"/>
      <c r="I22" s="1164"/>
      <c r="J22" s="1165"/>
      <c r="K22" s="287">
        <v>97.2</v>
      </c>
      <c r="L22" s="288">
        <v>96.1</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659717</v>
      </c>
      <c r="L32" s="296">
        <v>84742</v>
      </c>
      <c r="M32" s="297">
        <v>102910</v>
      </c>
      <c r="N32" s="298">
        <v>-17.7</v>
      </c>
    </row>
    <row r="33" spans="1:16" ht="13.5" customHeight="1" x14ac:dyDescent="0.15">
      <c r="A33" s="250"/>
      <c r="B33" s="246"/>
      <c r="C33" s="246"/>
      <c r="D33" s="246"/>
      <c r="E33" s="246"/>
      <c r="F33" s="246"/>
      <c r="G33" s="1154" t="s">
        <v>492</v>
      </c>
      <c r="H33" s="1155"/>
      <c r="I33" s="1155"/>
      <c r="J33" s="1156"/>
      <c r="K33" s="296" t="s">
        <v>478</v>
      </c>
      <c r="L33" s="296" t="s">
        <v>478</v>
      </c>
      <c r="M33" s="297">
        <v>73</v>
      </c>
      <c r="N33" s="298" t="s">
        <v>478</v>
      </c>
    </row>
    <row r="34" spans="1:16" ht="27" customHeight="1" x14ac:dyDescent="0.15">
      <c r="A34" s="250"/>
      <c r="B34" s="246"/>
      <c r="C34" s="246"/>
      <c r="D34" s="246"/>
      <c r="E34" s="246"/>
      <c r="F34" s="246"/>
      <c r="G34" s="1154" t="s">
        <v>493</v>
      </c>
      <c r="H34" s="1155"/>
      <c r="I34" s="1155"/>
      <c r="J34" s="1156"/>
      <c r="K34" s="296" t="s">
        <v>478</v>
      </c>
      <c r="L34" s="296" t="s">
        <v>478</v>
      </c>
      <c r="M34" s="297">
        <v>271</v>
      </c>
      <c r="N34" s="298" t="s">
        <v>478</v>
      </c>
    </row>
    <row r="35" spans="1:16" ht="27" customHeight="1" x14ac:dyDescent="0.15">
      <c r="A35" s="250"/>
      <c r="B35" s="246"/>
      <c r="C35" s="246"/>
      <c r="D35" s="246"/>
      <c r="E35" s="246"/>
      <c r="F35" s="246"/>
      <c r="G35" s="1154" t="s">
        <v>494</v>
      </c>
      <c r="H35" s="1155"/>
      <c r="I35" s="1155"/>
      <c r="J35" s="1156"/>
      <c r="K35" s="296">
        <v>84112</v>
      </c>
      <c r="L35" s="296">
        <v>10804</v>
      </c>
      <c r="M35" s="297">
        <v>22640</v>
      </c>
      <c r="N35" s="298">
        <v>-52.3</v>
      </c>
    </row>
    <row r="36" spans="1:16" ht="27" customHeight="1" x14ac:dyDescent="0.15">
      <c r="A36" s="250"/>
      <c r="B36" s="246"/>
      <c r="C36" s="246"/>
      <c r="D36" s="246"/>
      <c r="E36" s="246"/>
      <c r="F36" s="246"/>
      <c r="G36" s="1154" t="s">
        <v>495</v>
      </c>
      <c r="H36" s="1155"/>
      <c r="I36" s="1155"/>
      <c r="J36" s="1156"/>
      <c r="K36" s="296">
        <v>39843</v>
      </c>
      <c r="L36" s="296">
        <v>5118</v>
      </c>
      <c r="M36" s="297">
        <v>4886</v>
      </c>
      <c r="N36" s="298">
        <v>4.7</v>
      </c>
    </row>
    <row r="37" spans="1:16" ht="13.5" customHeight="1" x14ac:dyDescent="0.15">
      <c r="A37" s="250"/>
      <c r="B37" s="246"/>
      <c r="C37" s="246"/>
      <c r="D37" s="246"/>
      <c r="E37" s="246"/>
      <c r="F37" s="246"/>
      <c r="G37" s="1154" t="s">
        <v>496</v>
      </c>
      <c r="H37" s="1155"/>
      <c r="I37" s="1155"/>
      <c r="J37" s="1156"/>
      <c r="K37" s="296">
        <v>83664</v>
      </c>
      <c r="L37" s="296">
        <v>10747</v>
      </c>
      <c r="M37" s="297">
        <v>1587</v>
      </c>
      <c r="N37" s="298">
        <v>577.20000000000005</v>
      </c>
    </row>
    <row r="38" spans="1:16" ht="27" customHeight="1" x14ac:dyDescent="0.15">
      <c r="A38" s="250"/>
      <c r="B38" s="246"/>
      <c r="C38" s="246"/>
      <c r="D38" s="246"/>
      <c r="E38" s="246"/>
      <c r="F38" s="246"/>
      <c r="G38" s="1157" t="s">
        <v>497</v>
      </c>
      <c r="H38" s="1158"/>
      <c r="I38" s="1158"/>
      <c r="J38" s="1159"/>
      <c r="K38" s="299">
        <v>75</v>
      </c>
      <c r="L38" s="299">
        <v>10</v>
      </c>
      <c r="M38" s="300">
        <v>17</v>
      </c>
      <c r="N38" s="301">
        <v>-41.2</v>
      </c>
      <c r="O38" s="295"/>
    </row>
    <row r="39" spans="1:16" x14ac:dyDescent="0.15">
      <c r="A39" s="250"/>
      <c r="B39" s="246"/>
      <c r="C39" s="246"/>
      <c r="D39" s="246"/>
      <c r="E39" s="246"/>
      <c r="F39" s="246"/>
      <c r="G39" s="1157" t="s">
        <v>498</v>
      </c>
      <c r="H39" s="1158"/>
      <c r="I39" s="1158"/>
      <c r="J39" s="1159"/>
      <c r="K39" s="302">
        <v>-20596</v>
      </c>
      <c r="L39" s="302">
        <v>-2646</v>
      </c>
      <c r="M39" s="303">
        <v>-4567</v>
      </c>
      <c r="N39" s="304">
        <v>-42.1</v>
      </c>
      <c r="O39" s="295"/>
    </row>
    <row r="40" spans="1:16" ht="27" customHeight="1" x14ac:dyDescent="0.15">
      <c r="A40" s="250"/>
      <c r="B40" s="246"/>
      <c r="C40" s="246"/>
      <c r="D40" s="246"/>
      <c r="E40" s="246"/>
      <c r="F40" s="246"/>
      <c r="G40" s="1154" t="s">
        <v>499</v>
      </c>
      <c r="H40" s="1155"/>
      <c r="I40" s="1155"/>
      <c r="J40" s="1156"/>
      <c r="K40" s="302">
        <v>-462600</v>
      </c>
      <c r="L40" s="302">
        <v>-59422</v>
      </c>
      <c r="M40" s="303">
        <v>-91042</v>
      </c>
      <c r="N40" s="304">
        <v>-34.700000000000003</v>
      </c>
      <c r="O40" s="295"/>
    </row>
    <row r="41" spans="1:16" x14ac:dyDescent="0.15">
      <c r="A41" s="250"/>
      <c r="B41" s="246"/>
      <c r="C41" s="246"/>
      <c r="D41" s="246"/>
      <c r="E41" s="246"/>
      <c r="F41" s="246"/>
      <c r="G41" s="1160" t="s">
        <v>281</v>
      </c>
      <c r="H41" s="1161"/>
      <c r="I41" s="1161"/>
      <c r="J41" s="1162"/>
      <c r="K41" s="296">
        <v>384215</v>
      </c>
      <c r="L41" s="302">
        <v>49353</v>
      </c>
      <c r="M41" s="303">
        <v>36776</v>
      </c>
      <c r="N41" s="304">
        <v>34.200000000000003</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514085</v>
      </c>
      <c r="J51" s="322">
        <v>61121</v>
      </c>
      <c r="K51" s="323">
        <v>23.7</v>
      </c>
      <c r="L51" s="324">
        <v>146641</v>
      </c>
      <c r="M51" s="325">
        <v>0.3</v>
      </c>
      <c r="N51" s="326">
        <v>23.4</v>
      </c>
    </row>
    <row r="52" spans="1:14" x14ac:dyDescent="0.15">
      <c r="A52" s="250"/>
      <c r="B52" s="246"/>
      <c r="C52" s="246"/>
      <c r="D52" s="246"/>
      <c r="E52" s="246"/>
      <c r="F52" s="246"/>
      <c r="G52" s="327"/>
      <c r="H52" s="328" t="s">
        <v>510</v>
      </c>
      <c r="I52" s="329">
        <v>341249</v>
      </c>
      <c r="J52" s="330">
        <v>40572</v>
      </c>
      <c r="K52" s="331">
        <v>45.8</v>
      </c>
      <c r="L52" s="332">
        <v>68142</v>
      </c>
      <c r="M52" s="333">
        <v>-9.6999999999999993</v>
      </c>
      <c r="N52" s="334">
        <v>55.5</v>
      </c>
    </row>
    <row r="53" spans="1:14" x14ac:dyDescent="0.15">
      <c r="A53" s="250"/>
      <c r="B53" s="246"/>
      <c r="C53" s="246"/>
      <c r="D53" s="246"/>
      <c r="E53" s="246"/>
      <c r="F53" s="246"/>
      <c r="G53" s="312" t="s">
        <v>511</v>
      </c>
      <c r="H53" s="313"/>
      <c r="I53" s="321">
        <v>504984</v>
      </c>
      <c r="J53" s="322">
        <v>60988</v>
      </c>
      <c r="K53" s="323">
        <v>-0.2</v>
      </c>
      <c r="L53" s="324">
        <v>174587</v>
      </c>
      <c r="M53" s="325">
        <v>19.100000000000001</v>
      </c>
      <c r="N53" s="326">
        <v>-19.3</v>
      </c>
    </row>
    <row r="54" spans="1:14" x14ac:dyDescent="0.15">
      <c r="A54" s="250"/>
      <c r="B54" s="246"/>
      <c r="C54" s="246"/>
      <c r="D54" s="246"/>
      <c r="E54" s="246"/>
      <c r="F54" s="246"/>
      <c r="G54" s="327"/>
      <c r="H54" s="328" t="s">
        <v>510</v>
      </c>
      <c r="I54" s="329">
        <v>340697</v>
      </c>
      <c r="J54" s="330">
        <v>41147</v>
      </c>
      <c r="K54" s="331">
        <v>1.4</v>
      </c>
      <c r="L54" s="332">
        <v>79695</v>
      </c>
      <c r="M54" s="333">
        <v>17</v>
      </c>
      <c r="N54" s="334">
        <v>-15.6</v>
      </c>
    </row>
    <row r="55" spans="1:14" x14ac:dyDescent="0.15">
      <c r="A55" s="250"/>
      <c r="B55" s="246"/>
      <c r="C55" s="246"/>
      <c r="D55" s="246"/>
      <c r="E55" s="246"/>
      <c r="F55" s="246"/>
      <c r="G55" s="312" t="s">
        <v>512</v>
      </c>
      <c r="H55" s="313"/>
      <c r="I55" s="321">
        <v>1182160</v>
      </c>
      <c r="J55" s="322">
        <v>144961</v>
      </c>
      <c r="K55" s="323">
        <v>137.69999999999999</v>
      </c>
      <c r="L55" s="324">
        <v>175675</v>
      </c>
      <c r="M55" s="325">
        <v>0.6</v>
      </c>
      <c r="N55" s="326">
        <v>137.1</v>
      </c>
    </row>
    <row r="56" spans="1:14" x14ac:dyDescent="0.15">
      <c r="A56" s="250"/>
      <c r="B56" s="246"/>
      <c r="C56" s="246"/>
      <c r="D56" s="246"/>
      <c r="E56" s="246"/>
      <c r="F56" s="246"/>
      <c r="G56" s="327"/>
      <c r="H56" s="328" t="s">
        <v>510</v>
      </c>
      <c r="I56" s="329">
        <v>1066154</v>
      </c>
      <c r="J56" s="330">
        <v>130736</v>
      </c>
      <c r="K56" s="331">
        <v>217.7</v>
      </c>
      <c r="L56" s="332">
        <v>87698</v>
      </c>
      <c r="M56" s="333">
        <v>10</v>
      </c>
      <c r="N56" s="334">
        <v>207.7</v>
      </c>
    </row>
    <row r="57" spans="1:14" x14ac:dyDescent="0.15">
      <c r="A57" s="250"/>
      <c r="B57" s="246"/>
      <c r="C57" s="246"/>
      <c r="D57" s="246"/>
      <c r="E57" s="246"/>
      <c r="F57" s="246"/>
      <c r="G57" s="312" t="s">
        <v>513</v>
      </c>
      <c r="H57" s="313"/>
      <c r="I57" s="321">
        <v>1400296</v>
      </c>
      <c r="J57" s="322">
        <v>175917</v>
      </c>
      <c r="K57" s="323">
        <v>21.4</v>
      </c>
      <c r="L57" s="324">
        <v>162193</v>
      </c>
      <c r="M57" s="325">
        <v>-7.7</v>
      </c>
      <c r="N57" s="326">
        <v>29.1</v>
      </c>
    </row>
    <row r="58" spans="1:14" x14ac:dyDescent="0.15">
      <c r="A58" s="250"/>
      <c r="B58" s="246"/>
      <c r="C58" s="246"/>
      <c r="D58" s="246"/>
      <c r="E58" s="246"/>
      <c r="F58" s="246"/>
      <c r="G58" s="327"/>
      <c r="H58" s="328" t="s">
        <v>510</v>
      </c>
      <c r="I58" s="329">
        <v>298011</v>
      </c>
      <c r="J58" s="330">
        <v>37439</v>
      </c>
      <c r="K58" s="331">
        <v>-71.400000000000006</v>
      </c>
      <c r="L58" s="332">
        <v>79985</v>
      </c>
      <c r="M58" s="333">
        <v>-8.8000000000000007</v>
      </c>
      <c r="N58" s="334">
        <v>-62.6</v>
      </c>
    </row>
    <row r="59" spans="1:14" x14ac:dyDescent="0.15">
      <c r="A59" s="250"/>
      <c r="B59" s="246"/>
      <c r="C59" s="246"/>
      <c r="D59" s="246"/>
      <c r="E59" s="246"/>
      <c r="F59" s="246"/>
      <c r="G59" s="312" t="s">
        <v>514</v>
      </c>
      <c r="H59" s="313"/>
      <c r="I59" s="321">
        <v>479791</v>
      </c>
      <c r="J59" s="322">
        <v>61630</v>
      </c>
      <c r="K59" s="323">
        <v>-65</v>
      </c>
      <c r="L59" s="324">
        <v>168868</v>
      </c>
      <c r="M59" s="325">
        <v>4.0999999999999996</v>
      </c>
      <c r="N59" s="326">
        <v>-69.099999999999994</v>
      </c>
    </row>
    <row r="60" spans="1:14" x14ac:dyDescent="0.15">
      <c r="A60" s="250"/>
      <c r="B60" s="246"/>
      <c r="C60" s="246"/>
      <c r="D60" s="246"/>
      <c r="E60" s="246"/>
      <c r="F60" s="246"/>
      <c r="G60" s="327"/>
      <c r="H60" s="328" t="s">
        <v>510</v>
      </c>
      <c r="I60" s="335">
        <v>425398</v>
      </c>
      <c r="J60" s="330">
        <v>54643</v>
      </c>
      <c r="K60" s="331">
        <v>46</v>
      </c>
      <c r="L60" s="332">
        <v>79360</v>
      </c>
      <c r="M60" s="333">
        <v>-0.8</v>
      </c>
      <c r="N60" s="334">
        <v>46.8</v>
      </c>
    </row>
    <row r="61" spans="1:14" x14ac:dyDescent="0.15">
      <c r="A61" s="250"/>
      <c r="B61" s="246"/>
      <c r="C61" s="246"/>
      <c r="D61" s="246"/>
      <c r="E61" s="246"/>
      <c r="F61" s="246"/>
      <c r="G61" s="312" t="s">
        <v>515</v>
      </c>
      <c r="H61" s="336"/>
      <c r="I61" s="337">
        <v>816263</v>
      </c>
      <c r="J61" s="338">
        <v>100923</v>
      </c>
      <c r="K61" s="339">
        <v>23.5</v>
      </c>
      <c r="L61" s="340">
        <v>165593</v>
      </c>
      <c r="M61" s="341">
        <v>3.3</v>
      </c>
      <c r="N61" s="326">
        <v>20.2</v>
      </c>
    </row>
    <row r="62" spans="1:14" x14ac:dyDescent="0.15">
      <c r="A62" s="250"/>
      <c r="B62" s="246"/>
      <c r="C62" s="246"/>
      <c r="D62" s="246"/>
      <c r="E62" s="246"/>
      <c r="F62" s="246"/>
      <c r="G62" s="327"/>
      <c r="H62" s="328" t="s">
        <v>510</v>
      </c>
      <c r="I62" s="329">
        <v>494302</v>
      </c>
      <c r="J62" s="330">
        <v>60907</v>
      </c>
      <c r="K62" s="331">
        <v>47.9</v>
      </c>
      <c r="L62" s="332">
        <v>78976</v>
      </c>
      <c r="M62" s="333">
        <v>1.5</v>
      </c>
      <c r="N62" s="334">
        <v>46.4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56" orientation="landscape" horizontalDpi="300" verticalDpi="300"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24.35</v>
      </c>
      <c r="G47" s="12">
        <v>30.09</v>
      </c>
      <c r="H47" s="12">
        <v>28.77</v>
      </c>
      <c r="I47" s="12">
        <v>32.090000000000003</v>
      </c>
      <c r="J47" s="13">
        <v>31.89</v>
      </c>
    </row>
    <row r="48" spans="2:10" ht="57.75" customHeight="1" x14ac:dyDescent="0.15">
      <c r="B48" s="14"/>
      <c r="C48" s="1174" t="s">
        <v>4</v>
      </c>
      <c r="D48" s="1174"/>
      <c r="E48" s="1175"/>
      <c r="F48" s="15">
        <v>2.1800000000000002</v>
      </c>
      <c r="G48" s="16">
        <v>2.4900000000000002</v>
      </c>
      <c r="H48" s="16">
        <v>2.76</v>
      </c>
      <c r="I48" s="16">
        <v>3.25</v>
      </c>
      <c r="J48" s="17">
        <v>3.19</v>
      </c>
    </row>
    <row r="49" spans="2:10" ht="57.75" customHeight="1" thickBot="1" x14ac:dyDescent="0.2">
      <c r="B49" s="18"/>
      <c r="C49" s="1176" t="s">
        <v>5</v>
      </c>
      <c r="D49" s="1176"/>
      <c r="E49" s="1177"/>
      <c r="F49" s="19">
        <v>2.6</v>
      </c>
      <c r="G49" s="20">
        <v>5.85</v>
      </c>
      <c r="H49" s="20" t="s">
        <v>522</v>
      </c>
      <c r="I49" s="20">
        <v>3.82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verticalCentered="1"/>
  <pageMargins left="0" right="0" top="0" bottom="0" header="0" footer="0"/>
  <pageSetup paperSize="8" scale="91" orientation="landscape" horizontalDpi="300" verticalDpi="300"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524</v>
      </c>
      <c r="D34" s="1184"/>
      <c r="E34" s="1185"/>
      <c r="F34" s="32">
        <v>2.1800000000000002</v>
      </c>
      <c r="G34" s="33">
        <v>2.48</v>
      </c>
      <c r="H34" s="33">
        <v>2.76</v>
      </c>
      <c r="I34" s="33">
        <v>3.25</v>
      </c>
      <c r="J34" s="34">
        <v>3.18</v>
      </c>
      <c r="K34" s="22"/>
      <c r="L34" s="22"/>
      <c r="M34" s="22"/>
      <c r="N34" s="22"/>
      <c r="O34" s="22"/>
      <c r="P34" s="22"/>
    </row>
    <row r="35" spans="1:16" ht="39" customHeight="1" x14ac:dyDescent="0.15">
      <c r="A35" s="22"/>
      <c r="B35" s="35"/>
      <c r="C35" s="1178" t="s">
        <v>525</v>
      </c>
      <c r="D35" s="1179"/>
      <c r="E35" s="1180"/>
      <c r="F35" s="36">
        <v>0.37</v>
      </c>
      <c r="G35" s="37">
        <v>0.61</v>
      </c>
      <c r="H35" s="37">
        <v>0.24</v>
      </c>
      <c r="I35" s="37">
        <v>1.1599999999999999</v>
      </c>
      <c r="J35" s="38">
        <v>2.19</v>
      </c>
      <c r="K35" s="22"/>
      <c r="L35" s="22"/>
      <c r="M35" s="22"/>
      <c r="N35" s="22"/>
      <c r="O35" s="22"/>
      <c r="P35" s="22"/>
    </row>
    <row r="36" spans="1:16" ht="39" customHeight="1" x14ac:dyDescent="0.15">
      <c r="A36" s="22"/>
      <c r="B36" s="35"/>
      <c r="C36" s="1178" t="s">
        <v>526</v>
      </c>
      <c r="D36" s="1179"/>
      <c r="E36" s="1180"/>
      <c r="F36" s="36">
        <v>1.94</v>
      </c>
      <c r="G36" s="37">
        <v>2.41</v>
      </c>
      <c r="H36" s="37">
        <v>1.69</v>
      </c>
      <c r="I36" s="37">
        <v>1.29</v>
      </c>
      <c r="J36" s="38">
        <v>1.37</v>
      </c>
      <c r="K36" s="22"/>
      <c r="L36" s="22"/>
      <c r="M36" s="22"/>
      <c r="N36" s="22"/>
      <c r="O36" s="22"/>
      <c r="P36" s="22"/>
    </row>
    <row r="37" spans="1:16" ht="39" customHeight="1" x14ac:dyDescent="0.15">
      <c r="A37" s="22"/>
      <c r="B37" s="35"/>
      <c r="C37" s="1178" t="s">
        <v>527</v>
      </c>
      <c r="D37" s="1179"/>
      <c r="E37" s="1180"/>
      <c r="F37" s="36">
        <v>0.63</v>
      </c>
      <c r="G37" s="37">
        <v>0.52</v>
      </c>
      <c r="H37" s="37">
        <v>0.1</v>
      </c>
      <c r="I37" s="37">
        <v>0.16</v>
      </c>
      <c r="J37" s="38">
        <v>1.32</v>
      </c>
      <c r="K37" s="22"/>
      <c r="L37" s="22"/>
      <c r="M37" s="22"/>
      <c r="N37" s="22"/>
      <c r="O37" s="22"/>
      <c r="P37" s="22"/>
    </row>
    <row r="38" spans="1:16" ht="39" customHeight="1" x14ac:dyDescent="0.15">
      <c r="A38" s="22"/>
      <c r="B38" s="35"/>
      <c r="C38" s="1178" t="s">
        <v>528</v>
      </c>
      <c r="D38" s="1179"/>
      <c r="E38" s="1180"/>
      <c r="F38" s="36">
        <v>0.1</v>
      </c>
      <c r="G38" s="37">
        <v>0.15</v>
      </c>
      <c r="H38" s="37">
        <v>0.21</v>
      </c>
      <c r="I38" s="37">
        <v>0.22</v>
      </c>
      <c r="J38" s="38">
        <v>0.13</v>
      </c>
      <c r="K38" s="22"/>
      <c r="L38" s="22"/>
      <c r="M38" s="22"/>
      <c r="N38" s="22"/>
      <c r="O38" s="22"/>
      <c r="P38" s="22"/>
    </row>
    <row r="39" spans="1:16" ht="39" customHeight="1" x14ac:dyDescent="0.15">
      <c r="A39" s="22"/>
      <c r="B39" s="35"/>
      <c r="C39" s="1178" t="s">
        <v>529</v>
      </c>
      <c r="D39" s="1179"/>
      <c r="E39" s="1180"/>
      <c r="F39" s="36">
        <v>0</v>
      </c>
      <c r="G39" s="37">
        <v>0.01</v>
      </c>
      <c r="H39" s="37">
        <v>0.01</v>
      </c>
      <c r="I39" s="37">
        <v>0.02</v>
      </c>
      <c r="J39" s="38">
        <v>0.04</v>
      </c>
      <c r="K39" s="22"/>
      <c r="L39" s="22"/>
      <c r="M39" s="22"/>
      <c r="N39" s="22"/>
      <c r="O39" s="22"/>
      <c r="P39" s="22"/>
    </row>
    <row r="40" spans="1:16" ht="39" customHeight="1" x14ac:dyDescent="0.15">
      <c r="A40" s="22"/>
      <c r="B40" s="35"/>
      <c r="C40" s="1178" t="s">
        <v>530</v>
      </c>
      <c r="D40" s="1179"/>
      <c r="E40" s="1180"/>
      <c r="F40" s="36">
        <v>0.01</v>
      </c>
      <c r="G40" s="37">
        <v>0.01</v>
      </c>
      <c r="H40" s="37">
        <v>0.02</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horizontalDpi="300" verticalDpi="300"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971</v>
      </c>
      <c r="L45" s="60">
        <v>878</v>
      </c>
      <c r="M45" s="60">
        <v>839</v>
      </c>
      <c r="N45" s="60">
        <v>710</v>
      </c>
      <c r="O45" s="61">
        <v>660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125</v>
      </c>
      <c r="L48" s="64">
        <v>120</v>
      </c>
      <c r="M48" s="64">
        <v>112</v>
      </c>
      <c r="N48" s="64">
        <v>89</v>
      </c>
      <c r="O48" s="65">
        <v>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22</v>
      </c>
      <c r="L49" s="64">
        <v>19</v>
      </c>
      <c r="M49" s="64">
        <v>20</v>
      </c>
      <c r="N49" s="64">
        <v>48</v>
      </c>
      <c r="O49" s="65">
        <v>40</v>
      </c>
      <c r="P49" s="48"/>
      <c r="Q49" s="48"/>
      <c r="R49" s="48"/>
      <c r="S49" s="48"/>
      <c r="T49" s="48"/>
      <c r="U49" s="48"/>
    </row>
    <row r="50" spans="1:21" ht="30.75" customHeight="1" x14ac:dyDescent="0.15">
      <c r="A50" s="48"/>
      <c r="B50" s="1196"/>
      <c r="C50" s="1197"/>
      <c r="D50" s="62"/>
      <c r="E50" s="1188" t="s">
        <v>17</v>
      </c>
      <c r="F50" s="1188"/>
      <c r="G50" s="1188"/>
      <c r="H50" s="1188"/>
      <c r="I50" s="1188"/>
      <c r="J50" s="1189"/>
      <c r="K50" s="63">
        <v>84</v>
      </c>
      <c r="L50" s="64">
        <v>83</v>
      </c>
      <c r="M50" s="64">
        <v>84</v>
      </c>
      <c r="N50" s="64">
        <v>84</v>
      </c>
      <c r="O50" s="65">
        <v>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740</v>
      </c>
      <c r="L52" s="64">
        <v>708</v>
      </c>
      <c r="M52" s="64">
        <v>674</v>
      </c>
      <c r="N52" s="64">
        <v>531</v>
      </c>
      <c r="O52" s="65">
        <v>483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462</v>
      </c>
      <c r="L53" s="69">
        <v>392</v>
      </c>
      <c r="M53" s="69">
        <v>381</v>
      </c>
      <c r="N53" s="69">
        <v>400</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7" orientation="landscape" horizontalDpi="300" verticalDpi="300"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4984</v>
      </c>
      <c r="J41" s="83">
        <v>5963</v>
      </c>
      <c r="K41" s="83">
        <v>5979</v>
      </c>
      <c r="L41" s="83">
        <v>6288</v>
      </c>
      <c r="M41" s="84">
        <v>6054</v>
      </c>
    </row>
    <row r="42" spans="2:13" ht="27.75" customHeight="1" x14ac:dyDescent="0.15">
      <c r="B42" s="1204"/>
      <c r="C42" s="1205"/>
      <c r="D42" s="85"/>
      <c r="E42" s="1208" t="s">
        <v>26</v>
      </c>
      <c r="F42" s="1208"/>
      <c r="G42" s="1208"/>
      <c r="H42" s="1209"/>
      <c r="I42" s="86">
        <v>547</v>
      </c>
      <c r="J42" s="87">
        <v>486</v>
      </c>
      <c r="K42" s="87">
        <v>442</v>
      </c>
      <c r="L42" s="87">
        <v>376</v>
      </c>
      <c r="M42" s="88">
        <v>308</v>
      </c>
    </row>
    <row r="43" spans="2:13" ht="27.75" customHeight="1" x14ac:dyDescent="0.15">
      <c r="B43" s="1204"/>
      <c r="C43" s="1205"/>
      <c r="D43" s="85"/>
      <c r="E43" s="1208" t="s">
        <v>27</v>
      </c>
      <c r="F43" s="1208"/>
      <c r="G43" s="1208"/>
      <c r="H43" s="1209"/>
      <c r="I43" s="86">
        <v>860</v>
      </c>
      <c r="J43" s="87">
        <v>713</v>
      </c>
      <c r="K43" s="87">
        <v>593</v>
      </c>
      <c r="L43" s="87">
        <v>509</v>
      </c>
      <c r="M43" s="88">
        <v>557</v>
      </c>
    </row>
    <row r="44" spans="2:13" ht="27.75" customHeight="1" x14ac:dyDescent="0.15">
      <c r="B44" s="1204"/>
      <c r="C44" s="1205"/>
      <c r="D44" s="85"/>
      <c r="E44" s="1208" t="s">
        <v>28</v>
      </c>
      <c r="F44" s="1208"/>
      <c r="G44" s="1208"/>
      <c r="H44" s="1209"/>
      <c r="I44" s="86">
        <v>637</v>
      </c>
      <c r="J44" s="87">
        <v>634</v>
      </c>
      <c r="K44" s="87">
        <v>594</v>
      </c>
      <c r="L44" s="87">
        <v>560</v>
      </c>
      <c r="M44" s="88">
        <v>536</v>
      </c>
    </row>
    <row r="45" spans="2:13" ht="27.75" customHeight="1" x14ac:dyDescent="0.15">
      <c r="B45" s="1204"/>
      <c r="C45" s="1205"/>
      <c r="D45" s="85"/>
      <c r="E45" s="1208" t="s">
        <v>29</v>
      </c>
      <c r="F45" s="1208"/>
      <c r="G45" s="1208"/>
      <c r="H45" s="1209"/>
      <c r="I45" s="86">
        <v>797</v>
      </c>
      <c r="J45" s="87">
        <v>724</v>
      </c>
      <c r="K45" s="87">
        <v>672</v>
      </c>
      <c r="L45" s="87">
        <v>585</v>
      </c>
      <c r="M45" s="88">
        <v>676</v>
      </c>
    </row>
    <row r="46" spans="2:13" ht="27.75" customHeight="1" x14ac:dyDescent="0.15">
      <c r="B46" s="1204"/>
      <c r="C46" s="1205"/>
      <c r="D46" s="89"/>
      <c r="E46" s="1208" t="s">
        <v>30</v>
      </c>
      <c r="F46" s="1208"/>
      <c r="G46" s="1208"/>
      <c r="H46" s="1209"/>
      <c r="I46" s="86">
        <v>665</v>
      </c>
      <c r="J46" s="87">
        <v>18</v>
      </c>
      <c r="K46" s="87">
        <v>18</v>
      </c>
      <c r="L46" s="87">
        <v>17</v>
      </c>
      <c r="M46" s="88">
        <v>16</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1348</v>
      </c>
      <c r="J50" s="87">
        <v>1524</v>
      </c>
      <c r="K50" s="87">
        <v>1476</v>
      </c>
      <c r="L50" s="87">
        <v>1621</v>
      </c>
      <c r="M50" s="88">
        <v>1627</v>
      </c>
    </row>
    <row r="51" spans="2:13" ht="27.75" customHeight="1" x14ac:dyDescent="0.15">
      <c r="B51" s="1204"/>
      <c r="C51" s="1205"/>
      <c r="D51" s="85"/>
      <c r="E51" s="1208" t="s">
        <v>36</v>
      </c>
      <c r="F51" s="1208"/>
      <c r="G51" s="1208"/>
      <c r="H51" s="1209"/>
      <c r="I51" s="86">
        <v>90</v>
      </c>
      <c r="J51" s="87">
        <v>77</v>
      </c>
      <c r="K51" s="87">
        <v>230</v>
      </c>
      <c r="L51" s="87">
        <v>227</v>
      </c>
      <c r="M51" s="88">
        <v>212</v>
      </c>
    </row>
    <row r="52" spans="2:13" ht="27.75" customHeight="1" x14ac:dyDescent="0.15">
      <c r="B52" s="1206"/>
      <c r="C52" s="1207"/>
      <c r="D52" s="85"/>
      <c r="E52" s="1208" t="s">
        <v>37</v>
      </c>
      <c r="F52" s="1208"/>
      <c r="G52" s="1208"/>
      <c r="H52" s="1209"/>
      <c r="I52" s="86">
        <v>4672</v>
      </c>
      <c r="J52" s="87">
        <v>4449</v>
      </c>
      <c r="K52" s="87">
        <v>4404</v>
      </c>
      <c r="L52" s="87">
        <v>4578</v>
      </c>
      <c r="M52" s="88">
        <v>4443</v>
      </c>
    </row>
    <row r="53" spans="2:13" ht="27.75" customHeight="1" thickBot="1" x14ac:dyDescent="0.2">
      <c r="B53" s="1210" t="s">
        <v>21</v>
      </c>
      <c r="C53" s="1211"/>
      <c r="D53" s="92"/>
      <c r="E53" s="1212" t="s">
        <v>38</v>
      </c>
      <c r="F53" s="1212"/>
      <c r="G53" s="1212"/>
      <c r="H53" s="1213"/>
      <c r="I53" s="93">
        <v>2379</v>
      </c>
      <c r="J53" s="94">
        <v>2488</v>
      </c>
      <c r="K53" s="94">
        <v>2188</v>
      </c>
      <c r="L53" s="94">
        <v>1909</v>
      </c>
      <c r="M53" s="95">
        <v>1864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8" orientation="landscape" horizontalDpi="300" verticalDpi="300"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517</v>
      </c>
      <c r="L50" s="356" t="s">
        <v>518</v>
      </c>
      <c r="M50" s="356" t="s">
        <v>519</v>
      </c>
      <c r="N50" s="356" t="s">
        <v>520</v>
      </c>
      <c r="O50" s="356" t="s">
        <v>521</v>
      </c>
    </row>
    <row r="51" spans="1:17" x14ac:dyDescent="0.15">
      <c r="B51" s="250"/>
      <c r="C51" s="246"/>
      <c r="D51" s="246"/>
      <c r="E51" s="246"/>
      <c r="F51" s="246"/>
      <c r="G51" s="1233" t="s">
        <v>547</v>
      </c>
      <c r="H51" s="1234"/>
      <c r="I51" s="1239" t="s">
        <v>548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550</v>
      </c>
      <c r="H55" s="1245"/>
      <c r="I55" s="1243" t="s">
        <v>548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549</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ht="13.5" customHeight="1" x14ac:dyDescent="0.15">
      <c r="B65" s="250"/>
      <c r="C65" s="246"/>
      <c r="D65" s="246"/>
      <c r="E65" s="246"/>
      <c r="F65" s="246"/>
      <c r="G65" s="1221" t="s">
        <v>552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517</v>
      </c>
      <c r="L72" s="356" t="s">
        <v>518</v>
      </c>
      <c r="M72" s="356" t="s">
        <v>519</v>
      </c>
      <c r="N72" s="356" t="s">
        <v>520</v>
      </c>
      <c r="O72" s="356" t="s">
        <v>521</v>
      </c>
    </row>
    <row r="73" spans="2:30" x14ac:dyDescent="0.15">
      <c r="B73" s="250"/>
      <c r="C73" s="246"/>
      <c r="D73" s="246"/>
      <c r="E73" s="246"/>
      <c r="F73" s="246"/>
      <c r="G73" s="1233" t="s">
        <v>547</v>
      </c>
      <c r="H73" s="1234"/>
      <c r="I73" s="1239" t="s">
        <v>548</v>
      </c>
      <c r="J73" s="1239"/>
      <c r="K73" s="1253">
        <v>85.4</v>
      </c>
      <c r="L73" s="1253">
        <v>89.3</v>
      </c>
      <c r="M73" s="1242">
        <v>80.2</v>
      </c>
      <c r="N73" s="1242">
        <v>67.599999999999994</v>
      </c>
      <c r="O73" s="1242">
        <v>67.5</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554</v>
      </c>
      <c r="J75" s="1243"/>
      <c r="K75" s="1254">
        <v>17.7</v>
      </c>
      <c r="L75" s="1254">
        <v>15.8</v>
      </c>
      <c r="M75" s="1254">
        <v>14.8</v>
      </c>
      <c r="N75" s="1254">
        <v>14</v>
      </c>
      <c r="O75" s="1254">
        <v>14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550</v>
      </c>
      <c r="H77" s="1245"/>
      <c r="I77" s="1243" t="s">
        <v>548</v>
      </c>
      <c r="J77" s="1243"/>
      <c r="K77" s="1253">
        <v>5.7</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554</v>
      </c>
      <c r="J79" s="1252"/>
      <c r="K79" s="1256">
        <v>10.8</v>
      </c>
      <c r="L79" s="1256">
        <v>9.8000000000000007</v>
      </c>
      <c r="M79" s="1256">
        <v>9.1</v>
      </c>
      <c r="N79" s="1256">
        <v>8.6</v>
      </c>
      <c r="O79" s="1256">
        <v>8.5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61121</v>
      </c>
      <c r="E3" s="118"/>
      <c r="F3" s="119">
        <v>146641</v>
      </c>
      <c r="G3" s="120"/>
      <c r="H3" s="121"/>
    </row>
    <row r="4" spans="1:8" x14ac:dyDescent="0.15">
      <c r="A4" s="122"/>
      <c r="B4" s="123"/>
      <c r="C4" s="124"/>
      <c r="D4" s="125">
        <v>40572</v>
      </c>
      <c r="E4" s="126"/>
      <c r="F4" s="127">
        <v>68142</v>
      </c>
      <c r="G4" s="128"/>
      <c r="H4" s="129"/>
    </row>
    <row r="5" spans="1:8" x14ac:dyDescent="0.15">
      <c r="A5" s="110" t="s">
        <v>511</v>
      </c>
      <c r="B5" s="115"/>
      <c r="C5" s="116"/>
      <c r="D5" s="117">
        <v>60988</v>
      </c>
      <c r="E5" s="118"/>
      <c r="F5" s="119">
        <v>174587</v>
      </c>
      <c r="G5" s="120"/>
      <c r="H5" s="121"/>
    </row>
    <row r="6" spans="1:8" x14ac:dyDescent="0.15">
      <c r="A6" s="122"/>
      <c r="B6" s="123"/>
      <c r="C6" s="124"/>
      <c r="D6" s="125">
        <v>41147</v>
      </c>
      <c r="E6" s="126"/>
      <c r="F6" s="127">
        <v>79695</v>
      </c>
      <c r="G6" s="128"/>
      <c r="H6" s="129"/>
    </row>
    <row r="7" spans="1:8" x14ac:dyDescent="0.15">
      <c r="A7" s="110" t="s">
        <v>512</v>
      </c>
      <c r="B7" s="115"/>
      <c r="C7" s="116"/>
      <c r="D7" s="117">
        <v>144961</v>
      </c>
      <c r="E7" s="118"/>
      <c r="F7" s="119">
        <v>175675</v>
      </c>
      <c r="G7" s="120"/>
      <c r="H7" s="121"/>
    </row>
    <row r="8" spans="1:8" x14ac:dyDescent="0.15">
      <c r="A8" s="122"/>
      <c r="B8" s="123"/>
      <c r="C8" s="124"/>
      <c r="D8" s="125">
        <v>130736</v>
      </c>
      <c r="E8" s="126"/>
      <c r="F8" s="127">
        <v>87698</v>
      </c>
      <c r="G8" s="128"/>
      <c r="H8" s="129"/>
    </row>
    <row r="9" spans="1:8" x14ac:dyDescent="0.15">
      <c r="A9" s="110" t="s">
        <v>513</v>
      </c>
      <c r="B9" s="115"/>
      <c r="C9" s="116"/>
      <c r="D9" s="117">
        <v>175917</v>
      </c>
      <c r="E9" s="118"/>
      <c r="F9" s="119">
        <v>162193</v>
      </c>
      <c r="G9" s="120"/>
      <c r="H9" s="121"/>
    </row>
    <row r="10" spans="1:8" x14ac:dyDescent="0.15">
      <c r="A10" s="122"/>
      <c r="B10" s="123"/>
      <c r="C10" s="124"/>
      <c r="D10" s="125">
        <v>37439</v>
      </c>
      <c r="E10" s="126"/>
      <c r="F10" s="127">
        <v>79985</v>
      </c>
      <c r="G10" s="128"/>
      <c r="H10" s="129"/>
    </row>
    <row r="11" spans="1:8" x14ac:dyDescent="0.15">
      <c r="A11" s="110" t="s">
        <v>514</v>
      </c>
      <c r="B11" s="115"/>
      <c r="C11" s="116"/>
      <c r="D11" s="117">
        <v>61630</v>
      </c>
      <c r="E11" s="118"/>
      <c r="F11" s="119">
        <v>168868</v>
      </c>
      <c r="G11" s="120"/>
      <c r="H11" s="121"/>
    </row>
    <row r="12" spans="1:8" x14ac:dyDescent="0.15">
      <c r="A12" s="122"/>
      <c r="B12" s="123"/>
      <c r="C12" s="130"/>
      <c r="D12" s="125">
        <v>54643</v>
      </c>
      <c r="E12" s="126"/>
      <c r="F12" s="127">
        <v>79360</v>
      </c>
      <c r="G12" s="128"/>
      <c r="H12" s="129"/>
    </row>
    <row r="13" spans="1:8" x14ac:dyDescent="0.15">
      <c r="A13" s="110"/>
      <c r="B13" s="115"/>
      <c r="C13" s="131"/>
      <c r="D13" s="132">
        <v>100923</v>
      </c>
      <c r="E13" s="133"/>
      <c r="F13" s="134">
        <v>165593</v>
      </c>
      <c r="G13" s="135"/>
      <c r="H13" s="121"/>
    </row>
    <row r="14" spans="1:8" x14ac:dyDescent="0.15">
      <c r="A14" s="122"/>
      <c r="B14" s="123"/>
      <c r="C14" s="124"/>
      <c r="D14" s="125">
        <v>60907</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2.1800000000000002</v>
      </c>
      <c r="C19" s="136">
        <f>ROUND(VALUE(SUBSTITUTE(実質収支比率等に係る経年分析!G$48,"▲","-")),2)</f>
        <v>2.4900000000000002</v>
      </c>
      <c r="D19" s="136">
        <f>ROUND(VALUE(SUBSTITUTE(実質収支比率等に係る経年分析!H$48,"▲","-")),2)</f>
        <v>2.76</v>
      </c>
      <c r="E19" s="136">
        <f>ROUND(VALUE(SUBSTITUTE(実質収支比率等に係る経年分析!I$48,"▲","-")),2)</f>
        <v>3.25</v>
      </c>
      <c r="F19" s="136">
        <f>ROUND(VALUE(SUBSTITUTE(実質収支比率等に係る経年分析!J$48,"▲","-")),2)</f>
        <v>3.19</v>
      </c>
    </row>
    <row r="20" spans="1:11" x14ac:dyDescent="0.15">
      <c r="A20" s="136" t="s">
        <v>43</v>
      </c>
      <c r="B20" s="136">
        <f>ROUND(VALUE(SUBSTITUTE(実質収支比率等に係る経年分析!F$47,"▲","-")),2)</f>
        <v>24.35</v>
      </c>
      <c r="C20" s="136">
        <f>ROUND(VALUE(SUBSTITUTE(実質収支比率等に係る経年分析!G$47,"▲","-")),2)</f>
        <v>30.09</v>
      </c>
      <c r="D20" s="136">
        <f>ROUND(VALUE(SUBSTITUTE(実質収支比率等に係る経年分析!H$47,"▲","-")),2)</f>
        <v>28.77</v>
      </c>
      <c r="E20" s="136">
        <f>ROUND(VALUE(SUBSTITUTE(実質収支比率等に係る経年分析!I$47,"▲","-")),2)</f>
        <v>32.090000000000003</v>
      </c>
      <c r="F20" s="136">
        <f>ROUND(VALUE(SUBSTITUTE(実質収支比率等に係る経年分析!J$47,"▲","-")),2)</f>
        <v>31.89</v>
      </c>
    </row>
    <row r="21" spans="1:11" x14ac:dyDescent="0.15">
      <c r="A21" s="136" t="s">
        <v>44</v>
      </c>
      <c r="B21" s="136">
        <f>IF(ISNUMBER(VALUE(SUBSTITUTE(実質収支比率等に係る経年分析!F$49,"▲","-"))),ROUND(VALUE(SUBSTITUTE(実質収支比率等に係る経年分析!F$49,"▲","-")),2),NA())</f>
        <v>2.6</v>
      </c>
      <c r="C21" s="136">
        <f>IF(ISNUMBER(VALUE(SUBSTITUTE(実質収支比率等に係る経年分析!G$49,"▲","-"))),ROUND(VALUE(SUBSTITUTE(実質収支比率等に係る経年分析!G$49,"▲","-")),2),NA())</f>
        <v>5.85</v>
      </c>
      <c r="D21" s="136">
        <f>IF(ISNUMBER(VALUE(SUBSTITUTE(実質収支比率等に係る経年分析!H$49,"▲","-"))),ROUND(VALUE(SUBSTITUTE(実質収支比率等に係る経年分析!H$49,"▲","-")),2),NA())</f>
        <v>-2.44</v>
      </c>
      <c r="E21" s="136">
        <f>IF(ISNUMBER(VALUE(SUBSTITUTE(実質収支比率等に係る経年分析!I$49,"▲","-"))),ROUND(VALUE(SUBSTITUTE(実質収支比率等に係る経年分析!I$49,"▲","-")),2),NA())</f>
        <v>3.82</v>
      </c>
      <c r="F21" s="136">
        <f>IF(ISNUMBER(VALUE(SUBSTITUTE(実質収支比率等に係る経年分析!J$49,"▲","-"))),ROUND(VALUE(SUBSTITUTE(実質収支比率等に係る経年分析!J$49,"▲","-")),2),NA())</f>
        <v>-1.46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1.1599999999999999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2.1800000000000002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3.18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740</v>
      </c>
      <c r="E42" s="138"/>
      <c r="F42" s="138"/>
      <c r="G42" s="138">
        <f>'実質公債費比率（分子）の構造'!L$52</f>
        <v>708</v>
      </c>
      <c r="H42" s="138"/>
      <c r="I42" s="138"/>
      <c r="J42" s="138">
        <f>'実質公債費比率（分子）の構造'!M$52</f>
        <v>674</v>
      </c>
      <c r="K42" s="138"/>
      <c r="L42" s="138"/>
      <c r="M42" s="138">
        <f>'実質公債費比率（分子）の構造'!N$52</f>
        <v>531</v>
      </c>
      <c r="N42" s="138"/>
      <c r="O42" s="138"/>
      <c r="P42" s="138">
        <f>'実質公債費比率（分子）の構造'!O$52</f>
        <v>483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84</v>
      </c>
      <c r="C44" s="138"/>
      <c r="D44" s="138"/>
      <c r="E44" s="138">
        <f>'実質公債費比率（分子）の構造'!L$50</f>
        <v>83</v>
      </c>
      <c r="F44" s="138"/>
      <c r="G44" s="138"/>
      <c r="H44" s="138">
        <f>'実質公債費比率（分子）の構造'!M$50</f>
        <v>84</v>
      </c>
      <c r="I44" s="138"/>
      <c r="J44" s="138"/>
      <c r="K44" s="138">
        <f>'実質公債費比率（分子）の構造'!N$50</f>
        <v>84</v>
      </c>
      <c r="L44" s="138"/>
      <c r="M44" s="138"/>
      <c r="N44" s="138">
        <f>'実質公債費比率（分子）の構造'!O$50</f>
        <v>84</v>
      </c>
      <c r="O44" s="138"/>
      <c r="P44" s="138"/>
    </row>
    <row r="45" spans="1:16" x14ac:dyDescent="0.15">
      <c r="A45" s="138" t="s">
        <v>54</v>
      </c>
      <c r="B45" s="138">
        <f>'実質公債費比率（分子）の構造'!K$49</f>
        <v>22</v>
      </c>
      <c r="C45" s="138"/>
      <c r="D45" s="138"/>
      <c r="E45" s="138">
        <f>'実質公債費比率（分子）の構造'!L$49</f>
        <v>19</v>
      </c>
      <c r="F45" s="138"/>
      <c r="G45" s="138"/>
      <c r="H45" s="138">
        <f>'実質公債費比率（分子）の構造'!M$49</f>
        <v>20</v>
      </c>
      <c r="I45" s="138"/>
      <c r="J45" s="138"/>
      <c r="K45" s="138">
        <f>'実質公債費比率（分子）の構造'!N$49</f>
        <v>48</v>
      </c>
      <c r="L45" s="138"/>
      <c r="M45" s="138"/>
      <c r="N45" s="138">
        <f>'実質公債費比率（分子）の構造'!O$49</f>
        <v>40</v>
      </c>
      <c r="O45" s="138"/>
      <c r="P45" s="138"/>
    </row>
    <row r="46" spans="1:16" x14ac:dyDescent="0.15">
      <c r="A46" s="138" t="s">
        <v>55</v>
      </c>
      <c r="B46" s="138">
        <f>'実質公債費比率（分子）の構造'!K$48</f>
        <v>125</v>
      </c>
      <c r="C46" s="138"/>
      <c r="D46" s="138"/>
      <c r="E46" s="138">
        <f>'実質公債費比率（分子）の構造'!L$48</f>
        <v>120</v>
      </c>
      <c r="F46" s="138"/>
      <c r="G46" s="138"/>
      <c r="H46" s="138">
        <f>'実質公債費比率（分子）の構造'!M$48</f>
        <v>112</v>
      </c>
      <c r="I46" s="138"/>
      <c r="J46" s="138"/>
      <c r="K46" s="138">
        <f>'実質公債費比率（分子）の構造'!N$48</f>
        <v>89</v>
      </c>
      <c r="L46" s="138"/>
      <c r="M46" s="138"/>
      <c r="N46" s="138">
        <f>'実質公債費比率（分子）の構造'!O$48</f>
        <v>84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971</v>
      </c>
      <c r="C49" s="138"/>
      <c r="D49" s="138"/>
      <c r="E49" s="138">
        <f>'実質公債費比率（分子）の構造'!L$45</f>
        <v>878</v>
      </c>
      <c r="F49" s="138"/>
      <c r="G49" s="138"/>
      <c r="H49" s="138">
        <f>'実質公債費比率（分子）の構造'!M$45</f>
        <v>839</v>
      </c>
      <c r="I49" s="138"/>
      <c r="J49" s="138"/>
      <c r="K49" s="138">
        <f>'実質公債費比率（分子）の構造'!N$45</f>
        <v>710</v>
      </c>
      <c r="L49" s="138"/>
      <c r="M49" s="138"/>
      <c r="N49" s="138">
        <f>'実質公債費比率（分子）の構造'!O$45</f>
        <v>660</v>
      </c>
      <c r="O49" s="138"/>
      <c r="P49" s="138"/>
    </row>
    <row r="50" spans="1:16" x14ac:dyDescent="0.15">
      <c r="A50" s="138" t="s">
        <v>59</v>
      </c>
      <c r="B50" s="138" t="e">
        <f>NA()</f>
        <v>#N/A</v>
      </c>
      <c r="C50" s="138">
        <f>IF(ISNUMBER('実質公債費比率（分子）の構造'!K$53),'実質公債費比率（分子）の構造'!K$53,NA())</f>
        <v>462</v>
      </c>
      <c r="D50" s="138" t="e">
        <f>NA()</f>
        <v>#N/A</v>
      </c>
      <c r="E50" s="138" t="e">
        <f>NA()</f>
        <v>#N/A</v>
      </c>
      <c r="F50" s="138">
        <f>IF(ISNUMBER('実質公債費比率（分子）の構造'!L$53),'実質公債費比率（分子）の構造'!L$53,NA())</f>
        <v>392</v>
      </c>
      <c r="G50" s="138" t="e">
        <f>NA()</f>
        <v>#N/A</v>
      </c>
      <c r="H50" s="138" t="e">
        <f>NA()</f>
        <v>#N/A</v>
      </c>
      <c r="I50" s="138">
        <f>IF(ISNUMBER('実質公債費比率（分子）の構造'!M$53),'実質公債費比率（分子）の構造'!M$53,NA())</f>
        <v>381</v>
      </c>
      <c r="J50" s="138" t="e">
        <f>NA()</f>
        <v>#N/A</v>
      </c>
      <c r="K50" s="138" t="e">
        <f>NA()</f>
        <v>#N/A</v>
      </c>
      <c r="L50" s="138">
        <f>IF(ISNUMBER('実質公債費比率（分子）の構造'!N$53),'実質公債費比率（分子）の構造'!N$53,NA())</f>
        <v>400</v>
      </c>
      <c r="M50" s="138" t="e">
        <f>NA()</f>
        <v>#N/A</v>
      </c>
      <c r="N50" s="138" t="e">
        <f>NA()</f>
        <v>#N/A</v>
      </c>
      <c r="O50" s="138">
        <f>IF(ISNUMBER('実質公債費比率（分子）の構造'!O$53),'実質公債費比率（分子）の構造'!O$53,NA())</f>
        <v>385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4672</v>
      </c>
      <c r="E56" s="137"/>
      <c r="F56" s="137"/>
      <c r="G56" s="137">
        <f>'将来負担比率（分子）の構造'!J$52</f>
        <v>4449</v>
      </c>
      <c r="H56" s="137"/>
      <c r="I56" s="137"/>
      <c r="J56" s="137">
        <f>'将来負担比率（分子）の構造'!K$52</f>
        <v>4404</v>
      </c>
      <c r="K56" s="137"/>
      <c r="L56" s="137"/>
      <c r="M56" s="137">
        <f>'将来負担比率（分子）の構造'!L$52</f>
        <v>4578</v>
      </c>
      <c r="N56" s="137"/>
      <c r="O56" s="137"/>
      <c r="P56" s="137">
        <f>'将来負担比率（分子）の構造'!M$52</f>
        <v>4443</v>
      </c>
    </row>
    <row r="57" spans="1:16" x14ac:dyDescent="0.15">
      <c r="A57" s="137" t="s">
        <v>36</v>
      </c>
      <c r="B57" s="137"/>
      <c r="C57" s="137"/>
      <c r="D57" s="137">
        <f>'将来負担比率（分子）の構造'!I$51</f>
        <v>90</v>
      </c>
      <c r="E57" s="137"/>
      <c r="F57" s="137"/>
      <c r="G57" s="137">
        <f>'将来負担比率（分子）の構造'!J$51</f>
        <v>77</v>
      </c>
      <c r="H57" s="137"/>
      <c r="I57" s="137"/>
      <c r="J57" s="137">
        <f>'将来負担比率（分子）の構造'!K$51</f>
        <v>230</v>
      </c>
      <c r="K57" s="137"/>
      <c r="L57" s="137"/>
      <c r="M57" s="137">
        <f>'将来負担比率（分子）の構造'!L$51</f>
        <v>227</v>
      </c>
      <c r="N57" s="137"/>
      <c r="O57" s="137"/>
      <c r="P57" s="137">
        <f>'将来負担比率（分子）の構造'!M$51</f>
        <v>212</v>
      </c>
    </row>
    <row r="58" spans="1:16" x14ac:dyDescent="0.15">
      <c r="A58" s="137" t="s">
        <v>35</v>
      </c>
      <c r="B58" s="137"/>
      <c r="C58" s="137"/>
      <c r="D58" s="137">
        <f>'将来負担比率（分子）の構造'!I$50</f>
        <v>1348</v>
      </c>
      <c r="E58" s="137"/>
      <c r="F58" s="137"/>
      <c r="G58" s="137">
        <f>'将来負担比率（分子）の構造'!J$50</f>
        <v>1524</v>
      </c>
      <c r="H58" s="137"/>
      <c r="I58" s="137"/>
      <c r="J58" s="137">
        <f>'将来負担比率（分子）の構造'!K$50</f>
        <v>1476</v>
      </c>
      <c r="K58" s="137"/>
      <c r="L58" s="137"/>
      <c r="M58" s="137">
        <f>'将来負担比率（分子）の構造'!L$50</f>
        <v>1621</v>
      </c>
      <c r="N58" s="137"/>
      <c r="O58" s="137"/>
      <c r="P58" s="137">
        <f>'将来負担比率（分子）の構造'!M$50</f>
        <v>1627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665</v>
      </c>
      <c r="C61" s="137"/>
      <c r="D61" s="137"/>
      <c r="E61" s="137">
        <f>'将来負担比率（分子）の構造'!J$46</f>
        <v>18</v>
      </c>
      <c r="F61" s="137"/>
      <c r="G61" s="137"/>
      <c r="H61" s="137">
        <f>'将来負担比率（分子）の構造'!K$46</f>
        <v>18</v>
      </c>
      <c r="I61" s="137"/>
      <c r="J61" s="137"/>
      <c r="K61" s="137">
        <f>'将来負担比率（分子）の構造'!L$46</f>
        <v>17</v>
      </c>
      <c r="L61" s="137"/>
      <c r="M61" s="137"/>
      <c r="N61" s="137">
        <f>'将来負担比率（分子）の構造'!M$46</f>
        <v>16</v>
      </c>
      <c r="O61" s="137"/>
      <c r="P61" s="137"/>
    </row>
    <row r="62" spans="1:16" x14ac:dyDescent="0.15">
      <c r="A62" s="137" t="s">
        <v>29</v>
      </c>
      <c r="B62" s="137">
        <f>'将来負担比率（分子）の構造'!I$45</f>
        <v>797</v>
      </c>
      <c r="C62" s="137"/>
      <c r="D62" s="137"/>
      <c r="E62" s="137">
        <f>'将来負担比率（分子）の構造'!J$45</f>
        <v>724</v>
      </c>
      <c r="F62" s="137"/>
      <c r="G62" s="137"/>
      <c r="H62" s="137">
        <f>'将来負担比率（分子）の構造'!K$45</f>
        <v>672</v>
      </c>
      <c r="I62" s="137"/>
      <c r="J62" s="137"/>
      <c r="K62" s="137">
        <f>'将来負担比率（分子）の構造'!L$45</f>
        <v>585</v>
      </c>
      <c r="L62" s="137"/>
      <c r="M62" s="137"/>
      <c r="N62" s="137">
        <f>'将来負担比率（分子）の構造'!M$45</f>
        <v>676</v>
      </c>
      <c r="O62" s="137"/>
      <c r="P62" s="137"/>
    </row>
    <row r="63" spans="1:16" x14ac:dyDescent="0.15">
      <c r="A63" s="137" t="s">
        <v>28</v>
      </c>
      <c r="B63" s="137">
        <f>'将来負担比率（分子）の構造'!I$44</f>
        <v>637</v>
      </c>
      <c r="C63" s="137"/>
      <c r="D63" s="137"/>
      <c r="E63" s="137">
        <f>'将来負担比率（分子）の構造'!J$44</f>
        <v>634</v>
      </c>
      <c r="F63" s="137"/>
      <c r="G63" s="137"/>
      <c r="H63" s="137">
        <f>'将来負担比率（分子）の構造'!K$44</f>
        <v>594</v>
      </c>
      <c r="I63" s="137"/>
      <c r="J63" s="137"/>
      <c r="K63" s="137">
        <f>'将来負担比率（分子）の構造'!L$44</f>
        <v>560</v>
      </c>
      <c r="L63" s="137"/>
      <c r="M63" s="137"/>
      <c r="N63" s="137">
        <f>'将来負担比率（分子）の構造'!M$44</f>
        <v>536</v>
      </c>
      <c r="O63" s="137"/>
      <c r="P63" s="137"/>
    </row>
    <row r="64" spans="1:16" x14ac:dyDescent="0.15">
      <c r="A64" s="137" t="s">
        <v>27</v>
      </c>
      <c r="B64" s="137">
        <f>'将来負担比率（分子）の構造'!I$43</f>
        <v>860</v>
      </c>
      <c r="C64" s="137"/>
      <c r="D64" s="137"/>
      <c r="E64" s="137">
        <f>'将来負担比率（分子）の構造'!J$43</f>
        <v>713</v>
      </c>
      <c r="F64" s="137"/>
      <c r="G64" s="137"/>
      <c r="H64" s="137">
        <f>'将来負担比率（分子）の構造'!K$43</f>
        <v>593</v>
      </c>
      <c r="I64" s="137"/>
      <c r="J64" s="137"/>
      <c r="K64" s="137">
        <f>'将来負担比率（分子）の構造'!L$43</f>
        <v>509</v>
      </c>
      <c r="L64" s="137"/>
      <c r="M64" s="137"/>
      <c r="N64" s="137">
        <f>'将来負担比率（分子）の構造'!M$43</f>
        <v>557</v>
      </c>
      <c r="O64" s="137"/>
      <c r="P64" s="137"/>
    </row>
    <row r="65" spans="1:16" x14ac:dyDescent="0.15">
      <c r="A65" s="137" t="s">
        <v>26</v>
      </c>
      <c r="B65" s="137">
        <f>'将来負担比率（分子）の構造'!I$42</f>
        <v>547</v>
      </c>
      <c r="C65" s="137"/>
      <c r="D65" s="137"/>
      <c r="E65" s="137">
        <f>'将来負担比率（分子）の構造'!J$42</f>
        <v>486</v>
      </c>
      <c r="F65" s="137"/>
      <c r="G65" s="137"/>
      <c r="H65" s="137">
        <f>'将来負担比率（分子）の構造'!K$42</f>
        <v>442</v>
      </c>
      <c r="I65" s="137"/>
      <c r="J65" s="137"/>
      <c r="K65" s="137">
        <f>'将来負担比率（分子）の構造'!L$42</f>
        <v>376</v>
      </c>
      <c r="L65" s="137"/>
      <c r="M65" s="137"/>
      <c r="N65" s="137">
        <f>'将来負担比率（分子）の構造'!M$42</f>
        <v>308</v>
      </c>
      <c r="O65" s="137"/>
      <c r="P65" s="137"/>
    </row>
    <row r="66" spans="1:16" x14ac:dyDescent="0.15">
      <c r="A66" s="137" t="s">
        <v>25</v>
      </c>
      <c r="B66" s="137">
        <f>'将来負担比率（分子）の構造'!I$41</f>
        <v>4984</v>
      </c>
      <c r="C66" s="137"/>
      <c r="D66" s="137"/>
      <c r="E66" s="137">
        <f>'将来負担比率（分子）の構造'!J$41</f>
        <v>5963</v>
      </c>
      <c r="F66" s="137"/>
      <c r="G66" s="137"/>
      <c r="H66" s="137">
        <f>'将来負担比率（分子）の構造'!K$41</f>
        <v>5979</v>
      </c>
      <c r="I66" s="137"/>
      <c r="J66" s="137"/>
      <c r="K66" s="137">
        <f>'将来負担比率（分子）の構造'!L$41</f>
        <v>6288</v>
      </c>
      <c r="L66" s="137"/>
      <c r="M66" s="137"/>
      <c r="N66" s="137">
        <f>'将来負担比率（分子）の構造'!M$41</f>
        <v>6054</v>
      </c>
      <c r="O66" s="137"/>
      <c r="P66" s="137"/>
    </row>
    <row r="67" spans="1:16" x14ac:dyDescent="0.15">
      <c r="A67" s="137" t="s">
        <v>63</v>
      </c>
      <c r="B67" s="137" t="e">
        <f>NA()</f>
        <v>#N/A</v>
      </c>
      <c r="C67" s="137">
        <f>IF(ISNUMBER('将来負担比率（分子）の構造'!I$53), IF('将来負担比率（分子）の構造'!I$53 &lt; 0, 0, '将来負担比率（分子）の構造'!I$53), NA())</f>
        <v>2379</v>
      </c>
      <c r="D67" s="137" t="e">
        <f>NA()</f>
        <v>#N/A</v>
      </c>
      <c r="E67" s="137" t="e">
        <f>NA()</f>
        <v>#N/A</v>
      </c>
      <c r="F67" s="137">
        <f>IF(ISNUMBER('将来負担比率（分子）の構造'!J$53), IF('将来負担比率（分子）の構造'!J$53 &lt; 0, 0, '将来負担比率（分子）の構造'!J$53), NA())</f>
        <v>2488</v>
      </c>
      <c r="G67" s="137" t="e">
        <f>NA()</f>
        <v>#N/A</v>
      </c>
      <c r="H67" s="137" t="e">
        <f>NA()</f>
        <v>#N/A</v>
      </c>
      <c r="I67" s="137">
        <f>IF(ISNUMBER('将来負担比率（分子）の構造'!K$53), IF('将来負担比率（分子）の構造'!K$53 &lt; 0, 0, '将来負担比率（分子）の構造'!K$53), NA())</f>
        <v>2188</v>
      </c>
      <c r="J67" s="137" t="e">
        <f>NA()</f>
        <v>#N/A</v>
      </c>
      <c r="K67" s="137" t="e">
        <f>NA()</f>
        <v>#N/A</v>
      </c>
      <c r="L67" s="137">
        <f>IF(ISNUMBER('将来負担比率（分子）の構造'!L$53), IF('将来負担比率（分子）の構造'!L$53 &lt; 0, 0, '将来負担比率（分子）の構造'!L$53), NA())</f>
        <v>1909</v>
      </c>
      <c r="M67" s="137" t="e">
        <f>NA()</f>
        <v>#N/A</v>
      </c>
      <c r="N67" s="137" t="e">
        <f>NA()</f>
        <v>#N/A</v>
      </c>
      <c r="O67" s="137">
        <f>IF(ISNUMBER('将来負担比率（分子）の構造'!M$53), IF('将来負担比率（分子）の構造'!M$53 &lt; 0, 0, '将来負担比率（分子）の構造'!M$53), NA())</f>
        <v>1864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2018-02-21T07:50:31Z</cp:lastPrinted>
  <dcterms:created xsi:type="dcterms:W3CDTF">2018-01-24T03:17:41Z</dcterms:created>
  <dcterms:modified xsi:type="dcterms:W3CDTF">2018-10-25T06:40:53Z</dcterms:modified>
  <cp:category/>
</cp:coreProperties>
</file>