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150.10\share\総務課\03財務G\15財政状況の公表\財政状況作成公表関係\H25～ 財政状況の公表\平成26年度財政状況資料集の作成及び提出について\"/>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l="1"/>
  <c r="BE35" i="9" s="1"/>
</calcChain>
</file>

<file path=xl/sharedStrings.xml><?xml version="1.0" encoding="utf-8"?>
<sst xmlns="http://schemas.openxmlformats.org/spreadsheetml/2006/main" count="939" uniqueCount="552">
  <si>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</si>
  <si>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</si>
  <si>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</si>
  <si>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</si>
  <si>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</si>
  <si>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</si>
  <si>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</si>
  <si>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</si>
  <si>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</si>
  <si>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</si>
  <si>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</si>
  <si>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</si>
  <si>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</si>
  <si>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</si>
  <si>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</si>
  <si>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</si>
  <si>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</si>
  <si>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</si>
  <si>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</si>
  <si>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</si>
  <si>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</si>
  <si>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</si>
  <si>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</si>
  <si>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</si>
  <si>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</si>
  <si>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</si>
  <si>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</si>
  <si>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</si>
  <si>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</si>
  <si>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</si>
  <si>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</si>
  <si>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</si>
  <si>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</si>
  <si>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</si>
  <si>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</si>
  <si>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</si>
  <si>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</si>
  <si>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</si>
  <si>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</si>
  <si>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</si>
  <si>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</si>
  <si>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</si>
  <si>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</si>
  <si>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</si>
  <si>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</si>
  <si>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</si>
  <si>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</si>
  <si>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</si>
  <si>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</si>
  <si>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</si>
  <si>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</si>
  <si>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</si>
  <si>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</si>
  <si>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</si>
  <si>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</si>
  <si>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</si>
  <si>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</si>
  <si>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</si>
  <si>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</si>
  <si>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</si>
  <si>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</si>
  <si>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</si>
  <si>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</si>
  <si>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</si>
  <si>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</si>
  <si>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</si>
  <si>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</si>
  <si>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</si>
  <si>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</si>
  <si>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</si>
  <si>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</si>
  <si>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</si>
  <si>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</si>
  <si>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</si>
  <si>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</si>
  <si>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</si>
  <si>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</si>
  <si>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</si>
  <si>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</si>
  <si>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</si>
  <si>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</si>
  <si>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</si>
  <si>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</si>
  <si>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</si>
  <si>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</si>
  <si>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</si>
  <si>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</si>
  <si>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</si>
  <si>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</si>
  <si>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</si>
  <si>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</si>
  <si>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</si>
  <si>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</si>
  <si>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</si>
  <si>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</si>
  <si>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</si>
  <si>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</si>
  <si>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</si>
  <si>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</si>
  <si>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</si>
  <si>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</si>
  <si>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</si>
  <si>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</si>
  <si>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</si>
  <si>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</si>
  <si>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</si>
  <si>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</si>
  <si>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</si>
  <si>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</si>
  <si>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</si>
  <si>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</si>
  <si>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</si>
  <si>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</si>
  <si>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</si>
  <si>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</si>
  <si>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</si>
  <si>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</si>
  <si>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</si>
  <si>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</si>
  <si>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</si>
  <si>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</si>
  <si>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</si>
  <si>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</si>
  <si>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</si>
  <si>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</si>
  <si>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</si>
  <si>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</si>
  <si>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</si>
  <si>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</si>
  <si>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</si>
  <si>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</si>
  <si>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</si>
  <si>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</si>
  <si>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</si>
  <si>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</si>
  <si>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</si>
  <si>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</si>
  <si>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</si>
  <si>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</si>
  <si>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</si>
  <si>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</si>
  <si>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</si>
  <si>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</si>
  <si>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</si>
  <si>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</si>
  <si>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</si>
  <si>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</si>
  <si>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</si>
  <si>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</si>
  <si>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</si>
  <si>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</si>
  <si>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</si>
  <si>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</si>
  <si>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</si>
  <si>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</si>
  <si>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</si>
  <si>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</si>
  <si>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</si>
  <si>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</si>
  <si>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</si>
  <si>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</si>
  <si>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</si>
  <si>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</si>
  <si>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</si>
  <si>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</si>
  <si>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</si>
  <si>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</si>
  <si>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</si>
  <si>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</si>
  <si>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</si>
  <si>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</si>
  <si>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</si>
  <si>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</si>
  <si>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</si>
  <si>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</si>
  <si>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</si>
  <si>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</si>
  <si>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</si>
  <si>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</si>
  <si>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</si>
  <si>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</si>
  <si>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</si>
  <si>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</si>
  <si>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</si>
  <si>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</si>
  <si>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</si>
  <si>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</si>
  <si>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</si>
  <si>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</si>
  <si>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</si>
  <si>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</si>
  <si>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</si>
  <si>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</si>
  <si>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</si>
  <si>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</si>
  <si>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北海道南幌町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</si>
  <si>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</si>
  <si>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</si>
  <si>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</si>
  <si>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</si>
  <si>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</si>
  <si>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</si>
  <si>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</si>
  <si>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</si>
  <si>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</si>
  <si>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</si>
  <si>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</si>
  <si>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</si>
  <si>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</si>
  <si>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</si>
  <si>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</si>
  <si>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</si>
  <si>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</si>
  <si>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</si>
  <si>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</si>
  <si>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</si>
  <si>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</si>
  <si>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</si>
  <si>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</si>
  <si>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</si>
  <si>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</si>
  <si>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</si>
  <si>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</si>
  <si>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</si>
  <si>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</si>
  <si>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</si>
  <si>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</si>
  <si>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</si>
  <si>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</si>
  <si>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</si>
  <si>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</si>
  <si>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</si>
  <si>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</si>
  <si>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</si>
  <si>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</si>
  <si>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</si>
  <si>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</si>
  <si>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</si>
  <si>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</si>
  <si>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</si>
  <si>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</si>
  <si>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</si>
  <si>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</si>
  <si>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</si>
  <si>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</si>
  <si>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</si>
  <si>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</si>
  <si>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</si>
  <si>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</si>
  <si>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</si>
  <si>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</si>
  <si>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</si>
  <si>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</si>
  <si>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</si>
  <si>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</si>
  <si>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</si>
  <si>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</si>
  <si>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</si>
  <si>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</si>
  <si>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</si>
  <si>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</si>
  <si>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</si>
  <si>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</si>
  <si>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</si>
  <si>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</si>
  <si>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</si>
  <si>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</si>
  <si>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</si>
  <si>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</si>
  <si>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</si>
  <si>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</si>
  <si>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</si>
  <si>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</si>
  <si>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</si>
  <si>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</si>
  <si>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</si>
  <si>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</si>
  <si>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</si>
  <si>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</si>
  <si>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</si>
  <si>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</si>
  <si>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</si>
  <si>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</si>
  <si>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</si>
  <si>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</si>
  <si>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</si>
  <si>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</si>
  <si>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</si>
  <si>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</si>
  <si>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</si>
  <si>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</si>
  <si>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</si>
  <si>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</si>
  <si>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</si>
  <si>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</si>
  <si>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</si>
  <si>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</si>
  <si>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</si>
  <si>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</si>
  <si>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</si>
  <si>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</si>
  <si>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</si>
  <si>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</si>
  <si>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</si>
  <si>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</si>
  <si>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</si>
  <si>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</si>
  <si>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</si>
  <si>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</si>
  <si>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</si>
  <si>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</si>
  <si>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</si>
  <si>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</si>
  <si>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</si>
  <si>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</si>
  <si>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</si>
  <si>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</si>
  <si>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</si>
  <si>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</si>
  <si>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</si>
  <si>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</si>
  <si>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</si>
  <si>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</si>
  <si>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</si>
  <si>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</si>
  <si>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</si>
  <si>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</si>
  <si>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</si>
  <si>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</si>
  <si>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</si>
  <si>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</si>
  <si>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</si>
  <si>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</si>
  <si>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</si>
  <si>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</si>
  <si>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</si>
  <si>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</si>
  <si>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</si>
  <si>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</si>
  <si>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</si>
  <si>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</si>
  <si>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</si>
  <si>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</si>
  <si>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</si>
  <si>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</si>
  <si>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</si>
  <si>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北海道南幌町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</si>
  <si>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</si>
  <si>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</si>
  <si>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</si>
  <si>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</si>
  <si>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</si>
  <si>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</si>
  <si>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</si>
  <si>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</si>
  <si>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</si>
  <si>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</si>
  <si>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</si>
  <si>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</si>
  <si>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</si>
  <si>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</si>
  <si>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</si>
  <si>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</si>
  <si>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</si>
  <si>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</si>
  <si>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</si>
  <si>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</si>
  <si>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</si>
  <si>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</si>
  <si>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</si>
  <si>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</si>
  <si>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</si>
  <si>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</si>
  <si>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</si>
  <si>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</si>
  <si>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</si>
  <si>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</si>
  <si>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</si>
  <si>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</si>
  <si>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</si>
  <si>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</si>
  <si>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</si>
  <si>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</si>
  <si>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</si>
  <si>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</si>
  <si>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</si>
  <si>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</si>
  <si>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</si>
  <si>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</si>
  <si>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</si>
  <si>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</si>
  <si>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</si>
  <si>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</si>
  <si>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</si>
  <si>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</si>
  <si>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</si>
  <si>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</si>
  <si>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</si>
  <si>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</si>
  <si>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</si>
  <si>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</si>
  <si>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</si>
  <si>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</si>
  <si>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</si>
  <si>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</si>
  <si>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</si>
  <si>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</si>
  <si>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</si>
  <si>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</si>
  <si>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</si>
  <si>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</si>
  <si>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</si>
  <si>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</si>
  <si>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</si>
  <si>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</si>
  <si>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</si>
  <si>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</si>
  <si>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</si>
  <si>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</si>
  <si>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</si>
  <si>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</si>
  <si>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</si>
  <si>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</si>
  <si>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</si>
  <si>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</si>
  <si>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</si>
  <si>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</si>
  <si>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</si>
  <si>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</si>
  <si>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</si>
  <si>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</si>
  <si>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</si>
  <si>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</si>
  <si>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</si>
  <si>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</si>
  <si>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</si>
  <si>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</si>
  <si>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</si>
  <si>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</si>
  <si>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</si>
  <si>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</si>
  <si>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</si>
  <si>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</si>
  <si>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</si>
  <si>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</si>
  <si>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</si>
  <si>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</si>
  <si>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</si>
  <si>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</si>
  <si>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</si>
  <si>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</si>
  <si>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</si>
  <si>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</si>
  <si>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</si>
  <si>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</si>
  <si>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</si>
  <si>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</si>
  <si>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</si>
  <si>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</si>
  <si>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</si>
  <si>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</si>
  <si>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</si>
  <si>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</si>
  <si>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</si>
  <si>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</si>
  <si>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</si>
  <si>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</si>
  <si>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</si>
  <si>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</si>
  <si>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</si>
  <si>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</si>
  <si>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</si>
  <si>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</si>
  <si>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</si>
  <si>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</si>
  <si>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</si>
  <si>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</si>
  <si>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</si>
  <si>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</si>
  <si>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</si>
  <si>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</si>
  <si>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</si>
  <si>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</si>
  <si>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</si>
  <si>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</si>
  <si>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</si>
  <si>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</si>
  <si>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</si>
  <si>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</si>
  <si>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</si>
  <si>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</si>
  <si>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</si>
  <si>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</si>
  <si>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</si>
  <si>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</si>
  <si>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</si>
  <si>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</si>
  <si>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</si>
  <si>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</si>
  <si>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</si>
  <si>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</si>
  <si>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</si>
  <si>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</si>
  <si>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</si>
  <si>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</si>
  <si>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</si>
  <si>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</si>
  <si>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</si>
  <si>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</si>
  <si>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</si>
  <si>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</si>
  <si>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</si>
  <si>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</si>
  <si>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</si>
  <si>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</si>
  <si>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</si>
  <si>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</si>
  <si>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</si>
  <si>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</si>
  <si>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</si>
  <si>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</si>
  <si>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</si>
  <si>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</si>
  <si>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</si>
  <si>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</si>
  <si>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</si>
  <si>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</si>
  <si>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</si>
  <si>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</si>
  <si>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</si>
  <si>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</si>
  <si>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2.44</t>
  </si>
  <si>
    <t>一般会計</t>
  </si>
  <si>
    <t>国民健康保険特別会計</t>
  </si>
  <si>
    <t>病院事業会計</t>
  </si>
  <si>
    <t>下水道事業特別会計</t>
  </si>
  <si>
    <t>介護保険特別会計</t>
  </si>
  <si>
    <t>後期高齢者医療特別会計</t>
  </si>
  <si>
    <t>農業集落排水事業特別会計</t>
  </si>
  <si>
    <t>その他会計（赤字）</t>
  </si>
  <si>
    <t>その他会計（黒字）</t>
  </si>
  <si>
    <t>-</t>
    <phoneticPr fontId="2"/>
  </si>
  <si>
    <t>-</t>
    <phoneticPr fontId="2"/>
  </si>
  <si>
    <t>南空知葬斎組合</t>
    <rPh sb="0" eb="1">
      <t>ミナミ</t>
    </rPh>
    <rPh sb="1" eb="3">
      <t>ソラチ</t>
    </rPh>
    <rPh sb="3" eb="4">
      <t>ソウ</t>
    </rPh>
    <rPh sb="4" eb="5">
      <t>サイ</t>
    </rPh>
    <rPh sb="5" eb="7">
      <t>クミアイ</t>
    </rPh>
    <phoneticPr fontId="2"/>
  </si>
  <si>
    <t>南空知公衆衛生組合</t>
    <rPh sb="0" eb="1">
      <t>ミナミ</t>
    </rPh>
    <rPh sb="1" eb="3">
      <t>ソラチ</t>
    </rPh>
    <rPh sb="3" eb="5">
      <t>コウシュウ</t>
    </rPh>
    <rPh sb="5" eb="7">
      <t>エイセイ</t>
    </rPh>
    <rPh sb="7" eb="9">
      <t>クミアイ</t>
    </rPh>
    <phoneticPr fontId="2"/>
  </si>
  <si>
    <t>南空知消防組合</t>
    <rPh sb="0" eb="1">
      <t>ミナミ</t>
    </rPh>
    <rPh sb="1" eb="3">
      <t>ソラチ</t>
    </rPh>
    <rPh sb="3" eb="5">
      <t>ショウボウ</t>
    </rPh>
    <rPh sb="5" eb="7">
      <t>クミアイ</t>
    </rPh>
    <phoneticPr fontId="2"/>
  </si>
  <si>
    <t>空知教育センター組合</t>
    <rPh sb="0" eb="2">
      <t>ソラチ</t>
    </rPh>
    <rPh sb="2" eb="4">
      <t>キョウイク</t>
    </rPh>
    <rPh sb="8" eb="10">
      <t>クミアイ</t>
    </rPh>
    <phoneticPr fontId="2"/>
  </si>
  <si>
    <t>南空知ふるさと市町村圏組合</t>
    <rPh sb="0" eb="1">
      <t>ミナミ</t>
    </rPh>
    <rPh sb="1" eb="3">
      <t>ソラチ</t>
    </rPh>
    <rPh sb="7" eb="10">
      <t>シチョウソン</t>
    </rPh>
    <rPh sb="10" eb="11">
      <t>ケン</t>
    </rPh>
    <rPh sb="11" eb="13">
      <t>クミアイ</t>
    </rPh>
    <phoneticPr fontId="2"/>
  </si>
  <si>
    <t>長幌上水道企業団</t>
    <rPh sb="0" eb="1">
      <t>ナガ</t>
    </rPh>
    <rPh sb="1" eb="2">
      <t>ホロ</t>
    </rPh>
    <rPh sb="2" eb="5">
      <t>ジョウスイドウ</t>
    </rPh>
    <rPh sb="5" eb="7">
      <t>キギョウ</t>
    </rPh>
    <rPh sb="7" eb="8">
      <t>ダン</t>
    </rPh>
    <phoneticPr fontId="2"/>
  </si>
  <si>
    <t>南幌振興公社</t>
    <rPh sb="0" eb="2">
      <t>ナンポロ</t>
    </rPh>
    <rPh sb="2" eb="4">
      <t>シンコウ</t>
    </rPh>
    <rPh sb="4" eb="6">
      <t>コウシャ</t>
    </rPh>
    <phoneticPr fontId="2"/>
  </si>
  <si>
    <t>○</t>
    <phoneticPr fontId="2"/>
  </si>
  <si>
    <t>南幌農産物加工センター</t>
    <rPh sb="0" eb="2">
      <t>ナンポロ</t>
    </rPh>
    <rPh sb="2" eb="5">
      <t>ノウサンブツ</t>
    </rPh>
    <rPh sb="5" eb="7">
      <t>カコウ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</si>
</sst>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62024</c:v>
                </c:pt>
                <c:pt idx="1">
                  <c:v>49403</c:v>
                </c:pt>
                <c:pt idx="2">
                  <c:v>61121</c:v>
                </c:pt>
                <c:pt idx="3">
                  <c:v>60988</c:v>
                </c:pt>
                <c:pt idx="4">
                  <c:v>144961</c:v>
                </c:pt>
              </c:numCache>
            </c:numRef>
          </c:val>
          <c:smooth val="0"/>
        </c:ser>
        <c:dLbls>
          <c:showLegendKey val="0"/>
          <c:showVal val="0"/>
          <c:showCatName val="0"/>
          <c:showSerName val="0"/>
          <c:showPercent val="0"/>
          <c:showBubbleSize val="0"/>
        </c:dLbls>
        <c:marker val="1"/>
        <c:smooth val="0"/>
        <c:axId val="109688256"/>
        <c:axId val="109699040"/>
      </c:lineChart>
      <c:catAx>
        <c:axId val="109688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99040"/>
        <c:crosses val="autoZero"/>
        <c:auto val="1"/>
        <c:lblAlgn val="ctr"/>
        <c:lblOffset val="100"/>
        <c:tickLblSkip val="1"/>
        <c:tickMarkSkip val="1"/>
        <c:noMultiLvlLbl val="0"/>
      </c:catAx>
      <c:valAx>
        <c:axId val="1096990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88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1.91</c:v>
                </c:pt>
                <c:pt idx="1">
                  <c:v>1.5</c:v>
                </c:pt>
                <c:pt idx="2">
                  <c:v>2.1800000000000002</c:v>
                </c:pt>
                <c:pt idx="3">
                  <c:v>2.4900000000000002</c:v>
                </c:pt>
                <c:pt idx="4">
                  <c:v>2.76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18.95</c:v>
                </c:pt>
                <c:pt idx="1">
                  <c:v>22.08</c:v>
                </c:pt>
                <c:pt idx="2">
                  <c:v>24.35</c:v>
                </c:pt>
                <c:pt idx="3">
                  <c:v>30.09</c:v>
                </c:pt>
                <c:pt idx="4">
                  <c:v>28.77</c:v>
                </c:pt>
              </c:numCache>
            </c:numRef>
          </c:val>
        </c:ser>
        <c:dLbls>
          <c:showLegendKey val="0"/>
          <c:showVal val="0"/>
          <c:showCatName val="0"/>
          <c:showSerName val="0"/>
          <c:showPercent val="0"/>
          <c:showBubbleSize val="0"/>
        </c:dLbls>
        <c:gapWidth val="250"/>
        <c:overlap val="100"/>
        <c:axId val="196270360"/>
        <c:axId val="196270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3.35</c:v>
                </c:pt>
                <c:pt idx="1">
                  <c:v>2.0099999999999998</c:v>
                </c:pt>
                <c:pt idx="2">
                  <c:v>2.6</c:v>
                </c:pt>
                <c:pt idx="3">
                  <c:v>5.85</c:v>
                </c:pt>
                <c:pt idx="4">
                  <c:v>-2.44</c:v>
                </c:pt>
              </c:numCache>
            </c:numRef>
          </c:val>
          <c:smooth val="0"/>
        </c:ser>
        <c:dLbls>
          <c:showLegendKey val="0"/>
          <c:showVal val="0"/>
          <c:showCatName val="0"/>
          <c:showSerName val="0"/>
          <c:showPercent val="0"/>
          <c:showBubbleSize val="0"/>
        </c:dLbls>
        <c:marker val="1"/>
        <c:smooth val="0"/>
        <c:axId val="196270360"/>
        <c:axId val="196270744"/>
      </c:lineChart>
      <c:catAx>
        <c:axId val="196270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270744"/>
        <c:crosses val="autoZero"/>
        <c:auto val="1"/>
        <c:lblAlgn val="ctr"/>
        <c:lblOffset val="100"/>
        <c:tickLblSkip val="1"/>
        <c:tickMarkSkip val="1"/>
        <c:noMultiLvlLbl val="0"/>
      </c:catAx>
      <c:valAx>
        <c:axId val="196270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270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0.37</c:v>
                </c:pt>
                <c:pt idx="2">
                  <c:v>#N/A</c:v>
                </c:pt>
                <c:pt idx="3">
                  <c:v>0.33</c:v>
                </c:pt>
                <c:pt idx="4">
                  <c:v>#N/A</c:v>
                </c:pt>
                <c:pt idx="5">
                  <c:v>0.63</c:v>
                </c:pt>
                <c:pt idx="6">
                  <c:v>#N/A</c:v>
                </c:pt>
                <c:pt idx="7">
                  <c:v>0.52</c:v>
                </c:pt>
                <c:pt idx="8">
                  <c:v>#N/A</c:v>
                </c:pt>
                <c:pt idx="9">
                  <c:v>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7.0000000000000007E-2</c:v>
                </c:pt>
                <c:pt idx="4">
                  <c:v>#N/A</c:v>
                </c:pt>
                <c:pt idx="5">
                  <c:v>0.1</c:v>
                </c:pt>
                <c:pt idx="6">
                  <c:v>#N/A</c:v>
                </c:pt>
                <c:pt idx="7">
                  <c:v>0.15</c:v>
                </c:pt>
                <c:pt idx="8">
                  <c:v>#N/A</c:v>
                </c:pt>
                <c:pt idx="9">
                  <c:v>0.21</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0.49</c:v>
                </c:pt>
                <c:pt idx="2">
                  <c:v>#N/A</c:v>
                </c:pt>
                <c:pt idx="3">
                  <c:v>0.87</c:v>
                </c:pt>
                <c:pt idx="4">
                  <c:v>#N/A</c:v>
                </c:pt>
                <c:pt idx="5">
                  <c:v>0.37</c:v>
                </c:pt>
                <c:pt idx="6">
                  <c:v>#N/A</c:v>
                </c:pt>
                <c:pt idx="7">
                  <c:v>0.61</c:v>
                </c:pt>
                <c:pt idx="8">
                  <c:v>#N/A</c:v>
                </c:pt>
                <c:pt idx="9">
                  <c:v>0.24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2.42</c:v>
                </c:pt>
                <c:pt idx="2">
                  <c:v>#N/A</c:v>
                </c:pt>
                <c:pt idx="3">
                  <c:v>1.8</c:v>
                </c:pt>
                <c:pt idx="4">
                  <c:v>#N/A</c:v>
                </c:pt>
                <c:pt idx="5">
                  <c:v>1.94</c:v>
                </c:pt>
                <c:pt idx="6">
                  <c:v>#N/A</c:v>
                </c:pt>
                <c:pt idx="7">
                  <c:v>2.41</c:v>
                </c:pt>
                <c:pt idx="8">
                  <c:v>#N/A</c:v>
                </c:pt>
                <c:pt idx="9">
                  <c:v>1.69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1.9</c:v>
                </c:pt>
                <c:pt idx="2">
                  <c:v>#N/A</c:v>
                </c:pt>
                <c:pt idx="3">
                  <c:v>1.5</c:v>
                </c:pt>
                <c:pt idx="4">
                  <c:v>#N/A</c:v>
                </c:pt>
                <c:pt idx="5">
                  <c:v>2.1800000000000002</c:v>
                </c:pt>
                <c:pt idx="6">
                  <c:v>#N/A</c:v>
                </c:pt>
                <c:pt idx="7">
                  <c:v>2.48</c:v>
                </c:pt>
                <c:pt idx="8">
                  <c:v>#N/A</c:v>
                </c:pt>
                <c:pt idx="9">
                  <c:v>2.76</c:v>
                </c:pt>
              </c:numCache>
            </c:numRef>
          </c:val>
        </c:ser>
        <c:dLbls>
          <c:showLegendKey val="0"/>
          <c:showVal val="0"/>
          <c:showCatName val="0"/>
          <c:showSerName val="0"/>
          <c:showPercent val="0"/>
          <c:showBubbleSize val="0"/>
        </c:dLbls>
        <c:gapWidth val="150"/>
        <c:overlap val="100"/>
        <c:axId val="147172808"/>
        <c:axId val="197359096"/>
      </c:barChart>
      <c:catAx>
        <c:axId val="147172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359096"/>
        <c:crosses val="autoZero"/>
        <c:auto val="1"/>
        <c:lblAlgn val="ctr"/>
        <c:lblOffset val="100"/>
        <c:tickLblSkip val="1"/>
        <c:tickMarkSkip val="1"/>
        <c:noMultiLvlLbl val="0"/>
      </c:catAx>
      <c:valAx>
        <c:axId val="197359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172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849</c:v>
                </c:pt>
                <c:pt idx="5">
                  <c:v>791</c:v>
                </c:pt>
                <c:pt idx="8">
                  <c:v>740</c:v>
                </c:pt>
                <c:pt idx="11">
                  <c:v>708</c:v>
                </c:pt>
                <c:pt idx="14">
                  <c:v>674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81</c:v>
                </c:pt>
                <c:pt idx="3">
                  <c:v>87</c:v>
                </c:pt>
                <c:pt idx="6">
                  <c:v>84</c:v>
                </c:pt>
                <c:pt idx="9">
                  <c:v>83</c:v>
                </c:pt>
                <c:pt idx="12">
                  <c:v>84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45</c:v>
                </c:pt>
                <c:pt idx="3">
                  <c:v>35</c:v>
                </c:pt>
                <c:pt idx="6">
                  <c:v>22</c:v>
                </c:pt>
                <c:pt idx="9">
                  <c:v>19</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146</c:v>
                </c:pt>
                <c:pt idx="3">
                  <c:v>143</c:v>
                </c:pt>
                <c:pt idx="6">
                  <c:v>125</c:v>
                </c:pt>
                <c:pt idx="9">
                  <c:v>120</c:v>
                </c:pt>
                <c:pt idx="12">
                  <c:v>112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1140</c:v>
                </c:pt>
                <c:pt idx="3">
                  <c:v>995</c:v>
                </c:pt>
                <c:pt idx="6">
                  <c:v>971</c:v>
                </c:pt>
                <c:pt idx="9">
                  <c:v>878</c:v>
                </c:pt>
                <c:pt idx="12">
                  <c:v>839</c:v>
                </c:pt>
              </c:numCache>
            </c:numRef>
          </c:val>
        </c:ser>
        <c:dLbls>
          <c:showLegendKey val="0"/>
          <c:showVal val="0"/>
          <c:showCatName val="0"/>
          <c:showSerName val="0"/>
          <c:showPercent val="0"/>
          <c:showBubbleSize val="0"/>
        </c:dLbls>
        <c:gapWidth val="100"/>
        <c:overlap val="100"/>
        <c:axId val="196991832"/>
        <c:axId val="196791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564</c:v>
                </c:pt>
                <c:pt idx="2">
                  <c:v>#N/A</c:v>
                </c:pt>
                <c:pt idx="3">
                  <c:v>#N/A</c:v>
                </c:pt>
                <c:pt idx="4">
                  <c:v>469</c:v>
                </c:pt>
                <c:pt idx="5">
                  <c:v>#N/A</c:v>
                </c:pt>
                <c:pt idx="6">
                  <c:v>#N/A</c:v>
                </c:pt>
                <c:pt idx="7">
                  <c:v>462</c:v>
                </c:pt>
                <c:pt idx="8">
                  <c:v>#N/A</c:v>
                </c:pt>
                <c:pt idx="9">
                  <c:v>#N/A</c:v>
                </c:pt>
                <c:pt idx="10">
                  <c:v>392</c:v>
                </c:pt>
                <c:pt idx="11">
                  <c:v>#N/A</c:v>
                </c:pt>
                <c:pt idx="12">
                  <c:v>#N/A</c:v>
                </c:pt>
                <c:pt idx="13">
                  <c:v>381</c:v>
                </c:pt>
                <c:pt idx="14">
                  <c:v>#N/A</c:v>
                </c:pt>
              </c:numCache>
            </c:numRef>
          </c:val>
          <c:smooth val="0"/>
        </c:ser>
        <c:dLbls>
          <c:showLegendKey val="0"/>
          <c:showVal val="0"/>
          <c:showCatName val="0"/>
          <c:showSerName val="0"/>
          <c:showPercent val="0"/>
          <c:showBubbleSize val="0"/>
        </c:dLbls>
        <c:marker val="1"/>
        <c:smooth val="0"/>
        <c:axId val="196991832"/>
        <c:axId val="196791208"/>
      </c:lineChart>
      <c:catAx>
        <c:axId val="196991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791208"/>
        <c:crosses val="autoZero"/>
        <c:auto val="1"/>
        <c:lblAlgn val="ctr"/>
        <c:lblOffset val="100"/>
        <c:tickLblSkip val="1"/>
        <c:tickMarkSkip val="1"/>
        <c:noMultiLvlLbl val="0"/>
      </c:catAx>
      <c:valAx>
        <c:axId val="196791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991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5475</c:v>
                </c:pt>
                <c:pt idx="5">
                  <c:v>5036</c:v>
                </c:pt>
                <c:pt idx="8">
                  <c:v>4672</c:v>
                </c:pt>
                <c:pt idx="11">
                  <c:v>4449</c:v>
                </c:pt>
                <c:pt idx="14">
                  <c:v>4404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149</c:v>
                </c:pt>
                <c:pt idx="5">
                  <c:v>119</c:v>
                </c:pt>
                <c:pt idx="8">
                  <c:v>90</c:v>
                </c:pt>
                <c:pt idx="11">
                  <c:v>77</c:v>
                </c:pt>
                <c:pt idx="14">
                  <c:v>230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1216</c:v>
                </c:pt>
                <c:pt idx="5">
                  <c:v>1325</c:v>
                </c:pt>
                <c:pt idx="8">
                  <c:v>1348</c:v>
                </c:pt>
                <c:pt idx="11">
                  <c:v>1524</c:v>
                </c:pt>
                <c:pt idx="14">
                  <c:v>1476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824</c:v>
                </c:pt>
                <c:pt idx="3">
                  <c:v>724</c:v>
                </c:pt>
                <c:pt idx="6">
                  <c:v>665</c:v>
                </c:pt>
                <c:pt idx="9">
                  <c:v>18</c:v>
                </c:pt>
                <c:pt idx="12">
                  <c:v>18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810</c:v>
                </c:pt>
                <c:pt idx="3">
                  <c:v>841</c:v>
                </c:pt>
                <c:pt idx="6">
                  <c:v>797</c:v>
                </c:pt>
                <c:pt idx="9">
                  <c:v>724</c:v>
                </c:pt>
                <c:pt idx="12">
                  <c:v>672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733</c:v>
                </c:pt>
                <c:pt idx="3">
                  <c:v>682</c:v>
                </c:pt>
                <c:pt idx="6">
                  <c:v>637</c:v>
                </c:pt>
                <c:pt idx="9">
                  <c:v>634</c:v>
                </c:pt>
                <c:pt idx="12">
                  <c:v>594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1086</c:v>
                </c:pt>
                <c:pt idx="3">
                  <c:v>981</c:v>
                </c:pt>
                <c:pt idx="6">
                  <c:v>860</c:v>
                </c:pt>
                <c:pt idx="9">
                  <c:v>713</c:v>
                </c:pt>
                <c:pt idx="12">
                  <c:v>593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663</c:v>
                </c:pt>
                <c:pt idx="3">
                  <c:v>605</c:v>
                </c:pt>
                <c:pt idx="6">
                  <c:v>547</c:v>
                </c:pt>
                <c:pt idx="9">
                  <c:v>486</c:v>
                </c:pt>
                <c:pt idx="12">
                  <c:v>442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6240</c:v>
                </c:pt>
                <c:pt idx="3">
                  <c:v>5567</c:v>
                </c:pt>
                <c:pt idx="6">
                  <c:v>4984</c:v>
                </c:pt>
                <c:pt idx="9">
                  <c:v>5963</c:v>
                </c:pt>
                <c:pt idx="12">
                  <c:v>5979</c:v>
                </c:pt>
              </c:numCache>
            </c:numRef>
          </c:val>
        </c:ser>
        <c:dLbls>
          <c:showLegendKey val="0"/>
          <c:showVal val="0"/>
          <c:showCatName val="0"/>
          <c:showSerName val="0"/>
          <c:showPercent val="0"/>
          <c:showBubbleSize val="0"/>
        </c:dLbls>
        <c:gapWidth val="100"/>
        <c:overlap val="100"/>
        <c:axId val="196905080"/>
        <c:axId val="198626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3516</c:v>
                </c:pt>
                <c:pt idx="2">
                  <c:v>#N/A</c:v>
                </c:pt>
                <c:pt idx="3">
                  <c:v>#N/A</c:v>
                </c:pt>
                <c:pt idx="4">
                  <c:v>2920</c:v>
                </c:pt>
                <c:pt idx="5">
                  <c:v>#N/A</c:v>
                </c:pt>
                <c:pt idx="6">
                  <c:v>#N/A</c:v>
                </c:pt>
                <c:pt idx="7">
                  <c:v>2379</c:v>
                </c:pt>
                <c:pt idx="8">
                  <c:v>#N/A</c:v>
                </c:pt>
                <c:pt idx="9">
                  <c:v>#N/A</c:v>
                </c:pt>
                <c:pt idx="10">
                  <c:v>2488</c:v>
                </c:pt>
                <c:pt idx="11">
                  <c:v>#N/A</c:v>
                </c:pt>
                <c:pt idx="12">
                  <c:v>#N/A</c:v>
                </c:pt>
                <c:pt idx="13">
                  <c:v>2188</c:v>
                </c:pt>
                <c:pt idx="14">
                  <c:v>#N/A</c:v>
                </c:pt>
              </c:numCache>
            </c:numRef>
          </c:val>
          <c:smooth val="0"/>
        </c:ser>
        <c:dLbls>
          <c:showLegendKey val="0"/>
          <c:showVal val="0"/>
          <c:showCatName val="0"/>
          <c:showSerName val="0"/>
          <c:showPercent val="0"/>
          <c:showBubbleSize val="0"/>
        </c:dLbls>
        <c:marker val="1"/>
        <c:smooth val="0"/>
        <c:axId val="196905080"/>
        <c:axId val="198626888"/>
      </c:lineChart>
      <c:catAx>
        <c:axId val="196905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8626888"/>
        <c:crosses val="autoZero"/>
        <c:auto val="1"/>
        <c:lblAlgn val="ctr"/>
        <c:lblOffset val="100"/>
        <c:tickLblSkip val="1"/>
        <c:tickMarkSkip val="1"/>
        <c:noMultiLvlLbl val="0"/>
      </c:catAx>
      <c:valAx>
        <c:axId val="198626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905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北海道南幌町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8,155
8,111
81.36
5,545,634
5,422,838
91,971
3,331,277
5,978,920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80.2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景気の低迷、人口減少、高齢化率の上昇などにより、町税収入は減収傾向で続いているが、指数は類似団体平均と同水準で推移している。</a:t>
          </a:r>
        </a:p>
        <a:p>
          <a:r>
            <a:rPr kumimoji="1" lang="ja-JP" altLang="en-US" sz="1200">
              <a:latin typeface="ＭＳ Ｐゴシック"/>
            </a:rPr>
            <a:t>　今後も町税等の大幅な増加が見込めないことから、指数は同水準で推移すると思われるが、町税の更なる収納率向上対策の強化に取組み、財政基盤の安定化を図る。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81845</xdr:rowOff>
    </xdr:to>
    <xdr:cxnSp macro="">
      <xdr:nvCxnSpPr>
        <xdr:cNvPr id="66" name="直線コネクタ 65"/>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81845</xdr:rowOff>
    </xdr:from>
    <xdr:to>
      <xdr:col>6</xdr:col>
      <xdr:colOff>0</xdr:colOff>
      <xdr:row>43</xdr:row>
      <xdr:rowOff>81845</xdr:rowOff>
    </xdr:to>
    <xdr:cxnSp macro="">
      <xdr:nvCxnSpPr>
        <xdr:cNvPr id="69" name="直線コネクタ 68"/>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81845</xdr:rowOff>
    </xdr:from>
    <xdr:to>
      <xdr:col>4</xdr:col>
      <xdr:colOff>482600</xdr:colOff>
      <xdr:row>43</xdr:row>
      <xdr:rowOff>81845</xdr:rowOff>
    </xdr:to>
    <xdr:cxnSp macro="">
      <xdr:nvCxnSpPr>
        <xdr:cNvPr id="72" name="直線コネクタ 71"/>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81845</xdr:rowOff>
    </xdr:from>
    <xdr:to>
      <xdr:col>3</xdr:col>
      <xdr:colOff>279400</xdr:colOff>
      <xdr:row>43</xdr:row>
      <xdr:rowOff>81845</xdr:rowOff>
    </xdr:to>
    <xdr:cxnSp macro="">
      <xdr:nvCxnSpPr>
        <xdr:cNvPr id="75" name="直線コネクタ 74"/>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5" name="円/楕円 84"/>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47572</xdr:rowOff>
    </xdr:from>
    <xdr:ext cx="762000" cy="259045"/>
    <xdr:sp macro="" textlink="">
      <xdr:nvSpPr>
        <xdr:cNvPr id="86" name="財政力該当値テキスト"/>
        <xdr:cNvSpPr txBox="1"/>
      </xdr:nvSpPr>
      <xdr:spPr>
        <a:xfrm>
          <a:off x="50419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7" name="円/楕円 86"/>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142822</xdr:rowOff>
    </xdr:from>
    <xdr:ext cx="736600" cy="259045"/>
    <xdr:sp macro="" textlink="">
      <xdr:nvSpPr>
        <xdr:cNvPr id="88" name="テキスト ボックス 87"/>
        <xdr:cNvSpPr txBox="1"/>
      </xdr:nvSpPr>
      <xdr:spPr>
        <a:xfrm>
          <a:off x="3733800" y="717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31045</xdr:rowOff>
    </xdr:from>
    <xdr:to>
      <xdr:col>4</xdr:col>
      <xdr:colOff>533400</xdr:colOff>
      <xdr:row>43</xdr:row>
      <xdr:rowOff>132645</xdr:rowOff>
    </xdr:to>
    <xdr:sp macro="" textlink="">
      <xdr:nvSpPr>
        <xdr:cNvPr id="89" name="円/楕円 88"/>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90" name="テキスト ボックス 89"/>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31045</xdr:rowOff>
    </xdr:from>
    <xdr:to>
      <xdr:col>3</xdr:col>
      <xdr:colOff>330200</xdr:colOff>
      <xdr:row>43</xdr:row>
      <xdr:rowOff>132645</xdr:rowOff>
    </xdr:to>
    <xdr:sp macro="" textlink="">
      <xdr:nvSpPr>
        <xdr:cNvPr id="91" name="円/楕円 90"/>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92" name="テキスト ボックス 91"/>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31045</xdr:rowOff>
    </xdr:from>
    <xdr:to>
      <xdr:col>2</xdr:col>
      <xdr:colOff>127000</xdr:colOff>
      <xdr:row>43</xdr:row>
      <xdr:rowOff>132645</xdr:rowOff>
    </xdr:to>
    <xdr:sp macro="" textlink="">
      <xdr:nvSpPr>
        <xdr:cNvPr id="93" name="円/楕円 92"/>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117422</xdr:rowOff>
    </xdr:from>
    <xdr:ext cx="762000" cy="259045"/>
    <xdr:sp macro="" textlink="">
      <xdr:nvSpPr>
        <xdr:cNvPr id="94" name="テキスト ボックス 93"/>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前年度と比較して、歳入では普通交付税が大幅に減少し、歳出では職員等給与の独自削減の終了による人件費の増加や補助費等が増加していることなどにより比率が悪化し、類似団体平均を上回っている。</a:t>
          </a:r>
        </a:p>
        <a:p>
          <a:r>
            <a:rPr kumimoji="1" lang="ja-JP" altLang="en-US" sz="1200">
              <a:latin typeface="ＭＳ Ｐゴシック"/>
            </a:rPr>
            <a:t>　歳入構造における普通交付税の占める割合が高いため、普通交付税の減額による経常一般財源総額に与える影響が大きくなっている。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65</xdr:row>
      <xdr:rowOff>28787</xdr:rowOff>
    </xdr:to>
    <xdr:cxnSp macro="">
      <xdr:nvCxnSpPr>
        <xdr:cNvPr id="129" name="直線コネクタ 128"/>
        <xdr:cNvCxnSpPr/>
      </xdr:nvCxnSpPr>
      <xdr:spPr>
        <a:xfrm>
          <a:off x="4114800" y="10867390"/>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62019</xdr:rowOff>
    </xdr:from>
    <xdr:to>
      <xdr:col>6</xdr:col>
      <xdr:colOff>0</xdr:colOff>
      <xdr:row>63</xdr:row>
      <xdr:rowOff>66040</xdr:rowOff>
    </xdr:to>
    <xdr:cxnSp macro="">
      <xdr:nvCxnSpPr>
        <xdr:cNvPr id="132" name="直線コネクタ 131"/>
        <xdr:cNvCxnSpPr/>
      </xdr:nvCxnSpPr>
      <xdr:spPr>
        <a:xfrm>
          <a:off x="3225800" y="108633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37888</xdr:rowOff>
    </xdr:from>
    <xdr:to>
      <xdr:col>4</xdr:col>
      <xdr:colOff>482600</xdr:colOff>
      <xdr:row>63</xdr:row>
      <xdr:rowOff>62019</xdr:rowOff>
    </xdr:to>
    <xdr:cxnSp macro="">
      <xdr:nvCxnSpPr>
        <xdr:cNvPr id="135" name="直線コネクタ 134"/>
        <xdr:cNvCxnSpPr/>
      </xdr:nvCxnSpPr>
      <xdr:spPr>
        <a:xfrm>
          <a:off x="2336800" y="108392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37888</xdr:rowOff>
    </xdr:from>
    <xdr:to>
      <xdr:col>3</xdr:col>
      <xdr:colOff>279400</xdr:colOff>
      <xdr:row>63</xdr:row>
      <xdr:rowOff>62019</xdr:rowOff>
    </xdr:to>
    <xdr:cxnSp macro="">
      <xdr:nvCxnSpPr>
        <xdr:cNvPr id="138" name="直線コネクタ 137"/>
        <xdr:cNvCxnSpPr/>
      </xdr:nvCxnSpPr>
      <xdr:spPr>
        <a:xfrm flipV="1">
          <a:off x="1447800" y="108392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149437</xdr:rowOff>
    </xdr:from>
    <xdr:to>
      <xdr:col>7</xdr:col>
      <xdr:colOff>203200</xdr:colOff>
      <xdr:row>65</xdr:row>
      <xdr:rowOff>79587</xdr:rowOff>
    </xdr:to>
    <xdr:sp macro="" textlink="">
      <xdr:nvSpPr>
        <xdr:cNvPr id="148" name="円/楕円 147"/>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121514</xdr:rowOff>
    </xdr:from>
    <xdr:ext cx="762000" cy="259045"/>
    <xdr:sp macro="" textlink="">
      <xdr:nvSpPr>
        <xdr:cNvPr id="149"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0" name="円/楕円 149"/>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1" name="テキスト ボックス 150"/>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11219</xdr:rowOff>
    </xdr:from>
    <xdr:to>
      <xdr:col>4</xdr:col>
      <xdr:colOff>533400</xdr:colOff>
      <xdr:row>63</xdr:row>
      <xdr:rowOff>112819</xdr:rowOff>
    </xdr:to>
    <xdr:sp macro="" textlink="">
      <xdr:nvSpPr>
        <xdr:cNvPr id="152" name="円/楕円 151"/>
        <xdr:cNvSpPr/>
      </xdr:nvSpPr>
      <xdr:spPr>
        <a:xfrm>
          <a:off x="3175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97596</xdr:rowOff>
    </xdr:from>
    <xdr:ext cx="762000" cy="259045"/>
    <xdr:sp macro="" textlink="">
      <xdr:nvSpPr>
        <xdr:cNvPr id="153" name="テキスト ボックス 152"/>
        <xdr:cNvSpPr txBox="1"/>
      </xdr:nvSpPr>
      <xdr:spPr>
        <a:xfrm>
          <a:off x="2844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158538</xdr:rowOff>
    </xdr:from>
    <xdr:to>
      <xdr:col>3</xdr:col>
      <xdr:colOff>330200</xdr:colOff>
      <xdr:row>63</xdr:row>
      <xdr:rowOff>88688</xdr:rowOff>
    </xdr:to>
    <xdr:sp macro="" textlink="">
      <xdr:nvSpPr>
        <xdr:cNvPr id="154" name="円/楕円 153"/>
        <xdr:cNvSpPr/>
      </xdr:nvSpPr>
      <xdr:spPr>
        <a:xfrm>
          <a:off x="2286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98865</xdr:rowOff>
    </xdr:from>
    <xdr:ext cx="762000" cy="259045"/>
    <xdr:sp macro="" textlink="">
      <xdr:nvSpPr>
        <xdr:cNvPr id="155" name="テキスト ボックス 154"/>
        <xdr:cNvSpPr txBox="1"/>
      </xdr:nvSpPr>
      <xdr:spPr>
        <a:xfrm>
          <a:off x="1955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11219</xdr:rowOff>
    </xdr:from>
    <xdr:to>
      <xdr:col>2</xdr:col>
      <xdr:colOff>127000</xdr:colOff>
      <xdr:row>63</xdr:row>
      <xdr:rowOff>112819</xdr:rowOff>
    </xdr:to>
    <xdr:sp macro="" textlink="">
      <xdr:nvSpPr>
        <xdr:cNvPr id="156" name="円/楕円 155"/>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97596</xdr:rowOff>
    </xdr:from>
    <xdr:ext cx="762000" cy="259045"/>
    <xdr:sp macro="" textlink="">
      <xdr:nvSpPr>
        <xdr:cNvPr id="157" name="テキスト ボックス 156"/>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[188,503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人口の減少に伴い１人当たりの決算額は増加傾向が続いているが、類似団体平均を大きく下回っている状況である。</a:t>
          </a:r>
        </a:p>
        <a:p>
          <a:r>
            <a:rPr kumimoji="1" lang="ja-JP" altLang="en-US" sz="1200">
              <a:latin typeface="ＭＳ Ｐゴシック"/>
            </a:rPr>
            <a:t>　これまで第３次定員適正化計画（Ｈ２３～Ｈ２６）による定員管理（計画期間内において平成２１年度末定員から１０％以上の削減）に取組み、職員の適正配置に努めているほか、南幌町行財政改革実行計画（Ｈ２６～Ｈ２８）の確実な遂行により、物件費をはじめとする経常経費削減などの取組みの効果が表れていると思われるが、今後も行財政改革に継続して取組み、財政基盤の強化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66712</xdr:rowOff>
    </xdr:from>
    <xdr:to>
      <xdr:col>7</xdr:col>
      <xdr:colOff>152400</xdr:colOff>
      <xdr:row>83</xdr:row>
      <xdr:rowOff>105608</xdr:rowOff>
    </xdr:to>
    <xdr:cxnSp macro="">
      <xdr:nvCxnSpPr>
        <xdr:cNvPr id="189" name="直線コネクタ 188"/>
        <xdr:cNvCxnSpPr/>
      </xdr:nvCxnSpPr>
      <xdr:spPr>
        <a:xfrm>
          <a:off x="4114800" y="14297062"/>
          <a:ext cx="838200" cy="3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62215</xdr:rowOff>
    </xdr:from>
    <xdr:to>
      <xdr:col>6</xdr:col>
      <xdr:colOff>0</xdr:colOff>
      <xdr:row>83</xdr:row>
      <xdr:rowOff>66712</xdr:rowOff>
    </xdr:to>
    <xdr:cxnSp macro="">
      <xdr:nvCxnSpPr>
        <xdr:cNvPr id="192" name="直線コネクタ 191"/>
        <xdr:cNvCxnSpPr/>
      </xdr:nvCxnSpPr>
      <xdr:spPr>
        <a:xfrm>
          <a:off x="3225800" y="14292565"/>
          <a:ext cx="889000" cy="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58919</xdr:rowOff>
    </xdr:from>
    <xdr:to>
      <xdr:col>4</xdr:col>
      <xdr:colOff>482600</xdr:colOff>
      <xdr:row>83</xdr:row>
      <xdr:rowOff>62215</xdr:rowOff>
    </xdr:to>
    <xdr:cxnSp macro="">
      <xdr:nvCxnSpPr>
        <xdr:cNvPr id="195" name="直線コネクタ 194"/>
        <xdr:cNvCxnSpPr/>
      </xdr:nvCxnSpPr>
      <xdr:spPr>
        <a:xfrm>
          <a:off x="2336800" y="14289269"/>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48121</xdr:rowOff>
    </xdr:from>
    <xdr:to>
      <xdr:col>3</xdr:col>
      <xdr:colOff>279400</xdr:colOff>
      <xdr:row>83</xdr:row>
      <xdr:rowOff>58919</xdr:rowOff>
    </xdr:to>
    <xdr:cxnSp macro="">
      <xdr:nvCxnSpPr>
        <xdr:cNvPr id="198" name="直線コネクタ 197"/>
        <xdr:cNvCxnSpPr/>
      </xdr:nvCxnSpPr>
      <xdr:spPr>
        <a:xfrm>
          <a:off x="1447800" y="14278471"/>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54808</xdr:rowOff>
    </xdr:from>
    <xdr:to>
      <xdr:col>7</xdr:col>
      <xdr:colOff>203200</xdr:colOff>
      <xdr:row>83</xdr:row>
      <xdr:rowOff>156408</xdr:rowOff>
    </xdr:to>
    <xdr:sp macro="" textlink="">
      <xdr:nvSpPr>
        <xdr:cNvPr id="208" name="円/楕円 207"/>
        <xdr:cNvSpPr/>
      </xdr:nvSpPr>
      <xdr:spPr>
        <a:xfrm>
          <a:off x="4902200" y="142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71335</xdr:rowOff>
    </xdr:from>
    <xdr:ext cx="762000" cy="259045"/>
    <xdr:sp macro="" textlink="">
      <xdr:nvSpPr>
        <xdr:cNvPr id="209" name="人件費・物件費等の状況該当値テキスト"/>
        <xdr:cNvSpPr txBox="1"/>
      </xdr:nvSpPr>
      <xdr:spPr>
        <a:xfrm>
          <a:off x="5041900" y="1413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188,503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15912</xdr:rowOff>
    </xdr:from>
    <xdr:to>
      <xdr:col>6</xdr:col>
      <xdr:colOff>50800</xdr:colOff>
      <xdr:row>83</xdr:row>
      <xdr:rowOff>117512</xdr:rowOff>
    </xdr:to>
    <xdr:sp macro="" textlink="">
      <xdr:nvSpPr>
        <xdr:cNvPr id="210" name="円/楕円 209"/>
        <xdr:cNvSpPr/>
      </xdr:nvSpPr>
      <xdr:spPr>
        <a:xfrm>
          <a:off x="4064000" y="142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127689</xdr:rowOff>
    </xdr:from>
    <xdr:ext cx="736600" cy="259045"/>
    <xdr:sp macro="" textlink="">
      <xdr:nvSpPr>
        <xdr:cNvPr id="211" name="テキスト ボックス 210"/>
        <xdr:cNvSpPr txBox="1"/>
      </xdr:nvSpPr>
      <xdr:spPr>
        <a:xfrm>
          <a:off x="3733800" y="1401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172,384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11415</xdr:rowOff>
    </xdr:from>
    <xdr:to>
      <xdr:col>4</xdr:col>
      <xdr:colOff>533400</xdr:colOff>
      <xdr:row>83</xdr:row>
      <xdr:rowOff>113015</xdr:rowOff>
    </xdr:to>
    <xdr:sp macro="" textlink="">
      <xdr:nvSpPr>
        <xdr:cNvPr id="212" name="円/楕円 211"/>
        <xdr:cNvSpPr/>
      </xdr:nvSpPr>
      <xdr:spPr>
        <a:xfrm>
          <a:off x="3175000" y="1424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123192</xdr:rowOff>
    </xdr:from>
    <xdr:ext cx="762000" cy="259045"/>
    <xdr:sp macro="" textlink="">
      <xdr:nvSpPr>
        <xdr:cNvPr id="213" name="テキスト ボックス 212"/>
        <xdr:cNvSpPr txBox="1"/>
      </xdr:nvSpPr>
      <xdr:spPr>
        <a:xfrm>
          <a:off x="2844800" y="1401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170,520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8119</xdr:rowOff>
    </xdr:from>
    <xdr:to>
      <xdr:col>3</xdr:col>
      <xdr:colOff>330200</xdr:colOff>
      <xdr:row>83</xdr:row>
      <xdr:rowOff>109719</xdr:rowOff>
    </xdr:to>
    <xdr:sp macro="" textlink="">
      <xdr:nvSpPr>
        <xdr:cNvPr id="214" name="円/楕円 213"/>
        <xdr:cNvSpPr/>
      </xdr:nvSpPr>
      <xdr:spPr>
        <a:xfrm>
          <a:off x="2286000" y="142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119896</xdr:rowOff>
    </xdr:from>
    <xdr:ext cx="762000" cy="259045"/>
    <xdr:sp macro="" textlink="">
      <xdr:nvSpPr>
        <xdr:cNvPr id="215" name="テキスト ボックス 214"/>
        <xdr:cNvSpPr txBox="1"/>
      </xdr:nvSpPr>
      <xdr:spPr>
        <a:xfrm>
          <a:off x="1955800" y="1400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169,154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168771</xdr:rowOff>
    </xdr:from>
    <xdr:to>
      <xdr:col>2</xdr:col>
      <xdr:colOff>127000</xdr:colOff>
      <xdr:row>83</xdr:row>
      <xdr:rowOff>98921</xdr:rowOff>
    </xdr:to>
    <xdr:sp macro="" textlink="">
      <xdr:nvSpPr>
        <xdr:cNvPr id="216" name="円/楕円 215"/>
        <xdr:cNvSpPr/>
      </xdr:nvSpPr>
      <xdr:spPr>
        <a:xfrm>
          <a:off x="1397000" y="1422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109098</xdr:rowOff>
    </xdr:from>
    <xdr:ext cx="762000" cy="259045"/>
    <xdr:sp macro="" textlink="">
      <xdr:nvSpPr>
        <xdr:cNvPr id="217" name="テキスト ボックス 216"/>
        <xdr:cNvSpPr txBox="1"/>
      </xdr:nvSpPr>
      <xdr:spPr>
        <a:xfrm>
          <a:off x="1066800" y="139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までは行財政改革の取組みとして職員給与の独自削減を継続実施してきたことにより類似団体平均を下回っていたが、独自削減が終了した平成２５年度以降は職員年齢構成により類似団体内平均を上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86</xdr:row>
      <xdr:rowOff>69427</xdr:rowOff>
    </xdr:to>
    <xdr:cxnSp macro="">
      <xdr:nvCxnSpPr>
        <xdr:cNvPr id="251" name="直線コネクタ 250"/>
        <xdr:cNvCxnSpPr/>
      </xdr:nvCxnSpPr>
      <xdr:spPr>
        <a:xfrm>
          <a:off x="16179800" y="147899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86</xdr:row>
      <xdr:rowOff>117687</xdr:rowOff>
    </xdr:to>
    <xdr:cxnSp macro="">
      <xdr:nvCxnSpPr>
        <xdr:cNvPr id="254" name="直線コネクタ 253"/>
        <xdr:cNvCxnSpPr/>
      </xdr:nvCxnSpPr>
      <xdr:spPr>
        <a:xfrm flipV="1">
          <a:off x="15290800" y="147899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87</xdr:row>
      <xdr:rowOff>82973</xdr:rowOff>
    </xdr:to>
    <xdr:cxnSp macro="">
      <xdr:nvCxnSpPr>
        <xdr:cNvPr id="257" name="直線コネクタ 256"/>
        <xdr:cNvCxnSpPr/>
      </xdr:nvCxnSpPr>
      <xdr:spPr>
        <a:xfrm flipV="1">
          <a:off x="14401800" y="148623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87</xdr:row>
      <xdr:rowOff>82973</xdr:rowOff>
    </xdr:to>
    <xdr:cxnSp macro="">
      <xdr:nvCxnSpPr>
        <xdr:cNvPr id="260" name="直線コネクタ 259"/>
        <xdr:cNvCxnSpPr/>
      </xdr:nvCxnSpPr>
      <xdr:spPr>
        <a:xfrm>
          <a:off x="13512800" y="14371743"/>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0" name="円/楕円 269"/>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162154</xdr:rowOff>
    </xdr:from>
    <xdr:ext cx="762000" cy="259045"/>
    <xdr:sp macro="" textlink="">
      <xdr:nvSpPr>
        <xdr:cNvPr id="271" name="給与水準   （国との比較）該当値テキスト"/>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2" name="円/楕円 271"/>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73" name="テキスト ボックス 272"/>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74" name="円/楕円 273"/>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7214</xdr:rowOff>
    </xdr:from>
    <xdr:ext cx="762000" cy="259045"/>
    <xdr:sp macro="" textlink="">
      <xdr:nvSpPr>
        <xdr:cNvPr id="275" name="テキスト ボックス 274"/>
        <xdr:cNvSpPr txBox="1"/>
      </xdr:nvSpPr>
      <xdr:spPr>
        <a:xfrm>
          <a:off x="14909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32173</xdr:rowOff>
    </xdr:from>
    <xdr:to>
      <xdr:col>21</xdr:col>
      <xdr:colOff>50800</xdr:colOff>
      <xdr:row>87</xdr:row>
      <xdr:rowOff>133773</xdr:rowOff>
    </xdr:to>
    <xdr:sp macro="" textlink="">
      <xdr:nvSpPr>
        <xdr:cNvPr id="276" name="円/楕円 275"/>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143950</xdr:rowOff>
    </xdr:from>
    <xdr:ext cx="762000" cy="259045"/>
    <xdr:sp macro="" textlink="">
      <xdr:nvSpPr>
        <xdr:cNvPr id="277" name="テキスト ボックス 276"/>
        <xdr:cNvSpPr txBox="1"/>
      </xdr:nvSpPr>
      <xdr:spPr>
        <a:xfrm>
          <a:off x="14020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90593</xdr:rowOff>
    </xdr:from>
    <xdr:to>
      <xdr:col>19</xdr:col>
      <xdr:colOff>533400</xdr:colOff>
      <xdr:row>84</xdr:row>
      <xdr:rowOff>20743</xdr:rowOff>
    </xdr:to>
    <xdr:sp macro="" textlink="">
      <xdr:nvSpPr>
        <xdr:cNvPr id="278" name="円/楕円 277"/>
        <xdr:cNvSpPr/>
      </xdr:nvSpPr>
      <xdr:spPr>
        <a:xfrm>
          <a:off x="13462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30920</xdr:rowOff>
    </xdr:from>
    <xdr:ext cx="762000" cy="259045"/>
    <xdr:sp macro="" textlink="">
      <xdr:nvSpPr>
        <xdr:cNvPr id="279" name="テキスト ボックス 278"/>
        <xdr:cNvSpPr txBox="1"/>
      </xdr:nvSpPr>
      <xdr:spPr>
        <a:xfrm>
          <a:off x="13131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第３次定員適正化計画（Ｈ２３～Ｈ２６）による定員管理（計画期間内において平成２１年度末定員から１０％以上の削減）に取組み、職員の適正配置に努めている。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75728</xdr:rowOff>
    </xdr:from>
    <xdr:to>
      <xdr:col>24</xdr:col>
      <xdr:colOff>558800</xdr:colOff>
      <xdr:row>60</xdr:row>
      <xdr:rowOff>87449</xdr:rowOff>
    </xdr:to>
    <xdr:cxnSp macro="">
      <xdr:nvCxnSpPr>
        <xdr:cNvPr id="316" name="直線コネクタ 315"/>
        <xdr:cNvCxnSpPr/>
      </xdr:nvCxnSpPr>
      <xdr:spPr>
        <a:xfrm>
          <a:off x="16179800" y="10362728"/>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64008</xdr:rowOff>
    </xdr:from>
    <xdr:to>
      <xdr:col>23</xdr:col>
      <xdr:colOff>406400</xdr:colOff>
      <xdr:row>60</xdr:row>
      <xdr:rowOff>75728</xdr:rowOff>
    </xdr:to>
    <xdr:cxnSp macro="">
      <xdr:nvCxnSpPr>
        <xdr:cNvPr id="319" name="直線コネクタ 318"/>
        <xdr:cNvCxnSpPr/>
      </xdr:nvCxnSpPr>
      <xdr:spPr>
        <a:xfrm>
          <a:off x="15290800" y="10351008"/>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33673</xdr:rowOff>
    </xdr:from>
    <xdr:to>
      <xdr:col>22</xdr:col>
      <xdr:colOff>203200</xdr:colOff>
      <xdr:row>60</xdr:row>
      <xdr:rowOff>64008</xdr:rowOff>
    </xdr:to>
    <xdr:cxnSp macro="">
      <xdr:nvCxnSpPr>
        <xdr:cNvPr id="322" name="直線コネクタ 321"/>
        <xdr:cNvCxnSpPr/>
      </xdr:nvCxnSpPr>
      <xdr:spPr>
        <a:xfrm>
          <a:off x="14401800" y="10320673"/>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12990</xdr:rowOff>
    </xdr:from>
    <xdr:to>
      <xdr:col>21</xdr:col>
      <xdr:colOff>0</xdr:colOff>
      <xdr:row>60</xdr:row>
      <xdr:rowOff>33673</xdr:rowOff>
    </xdr:to>
    <xdr:cxnSp macro="">
      <xdr:nvCxnSpPr>
        <xdr:cNvPr id="325" name="直線コネクタ 324"/>
        <xdr:cNvCxnSpPr/>
      </xdr:nvCxnSpPr>
      <xdr:spPr>
        <a:xfrm>
          <a:off x="13512800" y="1029999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36649</xdr:rowOff>
    </xdr:from>
    <xdr:to>
      <xdr:col>24</xdr:col>
      <xdr:colOff>609600</xdr:colOff>
      <xdr:row>60</xdr:row>
      <xdr:rowOff>138249</xdr:rowOff>
    </xdr:to>
    <xdr:sp macro="" textlink="">
      <xdr:nvSpPr>
        <xdr:cNvPr id="335" name="円/楕円 334"/>
        <xdr:cNvSpPr/>
      </xdr:nvSpPr>
      <xdr:spPr>
        <a:xfrm>
          <a:off x="16967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53176</xdr:rowOff>
    </xdr:from>
    <xdr:ext cx="762000" cy="259045"/>
    <xdr:sp macro="" textlink="">
      <xdr:nvSpPr>
        <xdr:cNvPr id="336" name="定員管理の状況該当値テキスト"/>
        <xdr:cNvSpPr txBox="1"/>
      </xdr:nvSpPr>
      <xdr:spPr>
        <a:xfrm>
          <a:off x="17106900" y="1016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24928</xdr:rowOff>
    </xdr:from>
    <xdr:to>
      <xdr:col>23</xdr:col>
      <xdr:colOff>457200</xdr:colOff>
      <xdr:row>60</xdr:row>
      <xdr:rowOff>126528</xdr:rowOff>
    </xdr:to>
    <xdr:sp macro="" textlink="">
      <xdr:nvSpPr>
        <xdr:cNvPr id="337" name="円/楕円 336"/>
        <xdr:cNvSpPr/>
      </xdr:nvSpPr>
      <xdr:spPr>
        <a:xfrm>
          <a:off x="16129000" y="103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136705</xdr:rowOff>
    </xdr:from>
    <xdr:ext cx="736600" cy="259045"/>
    <xdr:sp macro="" textlink="">
      <xdr:nvSpPr>
        <xdr:cNvPr id="338" name="テキスト ボックス 337"/>
        <xdr:cNvSpPr txBox="1"/>
      </xdr:nvSpPr>
      <xdr:spPr>
        <a:xfrm>
          <a:off x="15798800" y="10080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13208</xdr:rowOff>
    </xdr:from>
    <xdr:to>
      <xdr:col>22</xdr:col>
      <xdr:colOff>254000</xdr:colOff>
      <xdr:row>60</xdr:row>
      <xdr:rowOff>114808</xdr:rowOff>
    </xdr:to>
    <xdr:sp macro="" textlink="">
      <xdr:nvSpPr>
        <xdr:cNvPr id="339" name="円/楕円 338"/>
        <xdr:cNvSpPr/>
      </xdr:nvSpPr>
      <xdr:spPr>
        <a:xfrm>
          <a:off x="15240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124985</xdr:rowOff>
    </xdr:from>
    <xdr:ext cx="762000" cy="259045"/>
    <xdr:sp macro="" textlink="">
      <xdr:nvSpPr>
        <xdr:cNvPr id="340" name="テキスト ボックス 339"/>
        <xdr:cNvSpPr txBox="1"/>
      </xdr:nvSpPr>
      <xdr:spPr>
        <a:xfrm>
          <a:off x="14909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154323</xdr:rowOff>
    </xdr:from>
    <xdr:to>
      <xdr:col>21</xdr:col>
      <xdr:colOff>50800</xdr:colOff>
      <xdr:row>60</xdr:row>
      <xdr:rowOff>84473</xdr:rowOff>
    </xdr:to>
    <xdr:sp macro="" textlink="">
      <xdr:nvSpPr>
        <xdr:cNvPr id="341" name="円/楕円 340"/>
        <xdr:cNvSpPr/>
      </xdr:nvSpPr>
      <xdr:spPr>
        <a:xfrm>
          <a:off x="14351000" y="102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94650</xdr:rowOff>
    </xdr:from>
    <xdr:ext cx="762000" cy="259045"/>
    <xdr:sp macro="" textlink="">
      <xdr:nvSpPr>
        <xdr:cNvPr id="342" name="テキスト ボックス 341"/>
        <xdr:cNvSpPr txBox="1"/>
      </xdr:nvSpPr>
      <xdr:spPr>
        <a:xfrm>
          <a:off x="14020800" y="1003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133640</xdr:rowOff>
    </xdr:from>
    <xdr:to>
      <xdr:col>19</xdr:col>
      <xdr:colOff>533400</xdr:colOff>
      <xdr:row>60</xdr:row>
      <xdr:rowOff>63790</xdr:rowOff>
    </xdr:to>
    <xdr:sp macro="" textlink="">
      <xdr:nvSpPr>
        <xdr:cNvPr id="343" name="円/楕円 342"/>
        <xdr:cNvSpPr/>
      </xdr:nvSpPr>
      <xdr:spPr>
        <a:xfrm>
          <a:off x="13462000" y="102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73967</xdr:rowOff>
    </xdr:from>
    <xdr:ext cx="762000" cy="259045"/>
    <xdr:sp macro="" textlink="">
      <xdr:nvSpPr>
        <xdr:cNvPr id="344" name="テキスト ボックス 343"/>
        <xdr:cNvSpPr txBox="1"/>
      </xdr:nvSpPr>
      <xdr:spPr>
        <a:xfrm>
          <a:off x="13131800" y="1001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新規発行起債の抑制による公債費充当一般財源等の減少や工業団地売払収入による特定財源の増加により比率が減少している。</a:t>
          </a:r>
        </a:p>
        <a:p>
          <a:r>
            <a:rPr kumimoji="1" lang="ja-JP" altLang="en-US" sz="1300">
              <a:latin typeface="ＭＳ Ｐゴシック"/>
            </a:rPr>
            <a:t>　今後も公債費の減少に伴い比率の減少傾向は続くと思われるが、類似団体平均と比較して高い水準となっているため、新規発行起債の抑制などの取組みを継続する。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85598</xdr:rowOff>
    </xdr:from>
    <xdr:to>
      <xdr:col>24</xdr:col>
      <xdr:colOff>558800</xdr:colOff>
      <xdr:row>43</xdr:row>
      <xdr:rowOff>133858</xdr:rowOff>
    </xdr:to>
    <xdr:cxnSp macro="">
      <xdr:nvCxnSpPr>
        <xdr:cNvPr id="375" name="直線コネクタ 374"/>
        <xdr:cNvCxnSpPr/>
      </xdr:nvCxnSpPr>
      <xdr:spPr>
        <a:xfrm flipV="1">
          <a:off x="16179800" y="74579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133858</xdr:rowOff>
    </xdr:from>
    <xdr:to>
      <xdr:col>23</xdr:col>
      <xdr:colOff>406400</xdr:colOff>
      <xdr:row>44</xdr:row>
      <xdr:rowOff>54102</xdr:rowOff>
    </xdr:to>
    <xdr:cxnSp macro="">
      <xdr:nvCxnSpPr>
        <xdr:cNvPr id="378" name="直線コネクタ 377"/>
        <xdr:cNvCxnSpPr/>
      </xdr:nvCxnSpPr>
      <xdr:spPr>
        <a:xfrm flipV="1">
          <a:off x="15290800" y="75062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54102</xdr:rowOff>
    </xdr:from>
    <xdr:to>
      <xdr:col>22</xdr:col>
      <xdr:colOff>203200</xdr:colOff>
      <xdr:row>44</xdr:row>
      <xdr:rowOff>165100</xdr:rowOff>
    </xdr:to>
    <xdr:cxnSp macro="">
      <xdr:nvCxnSpPr>
        <xdr:cNvPr id="381" name="直線コネクタ 380"/>
        <xdr:cNvCxnSpPr/>
      </xdr:nvCxnSpPr>
      <xdr:spPr>
        <a:xfrm flipV="1">
          <a:off x="14401800" y="759790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165100</xdr:rowOff>
    </xdr:from>
    <xdr:to>
      <xdr:col>21</xdr:col>
      <xdr:colOff>0</xdr:colOff>
      <xdr:row>45</xdr:row>
      <xdr:rowOff>109474</xdr:rowOff>
    </xdr:to>
    <xdr:cxnSp macro="">
      <xdr:nvCxnSpPr>
        <xdr:cNvPr id="384" name="直線コネクタ 383"/>
        <xdr:cNvCxnSpPr/>
      </xdr:nvCxnSpPr>
      <xdr:spPr>
        <a:xfrm flipV="1">
          <a:off x="13512800" y="77089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34798</xdr:rowOff>
    </xdr:from>
    <xdr:to>
      <xdr:col>24</xdr:col>
      <xdr:colOff>609600</xdr:colOff>
      <xdr:row>43</xdr:row>
      <xdr:rowOff>136398</xdr:rowOff>
    </xdr:to>
    <xdr:sp macro="" textlink="">
      <xdr:nvSpPr>
        <xdr:cNvPr id="394" name="円/楕円 393"/>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6875</xdr:rowOff>
    </xdr:from>
    <xdr:ext cx="762000" cy="259045"/>
    <xdr:sp macro="" textlink="">
      <xdr:nvSpPr>
        <xdr:cNvPr id="395" name="公債費負担の状況該当値テキスト"/>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83058</xdr:rowOff>
    </xdr:from>
    <xdr:to>
      <xdr:col>23</xdr:col>
      <xdr:colOff>457200</xdr:colOff>
      <xdr:row>44</xdr:row>
      <xdr:rowOff>13208</xdr:rowOff>
    </xdr:to>
    <xdr:sp macro="" textlink="">
      <xdr:nvSpPr>
        <xdr:cNvPr id="396" name="円/楕円 395"/>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169435</xdr:rowOff>
    </xdr:from>
    <xdr:ext cx="736600" cy="259045"/>
    <xdr:sp macro="" textlink="">
      <xdr:nvSpPr>
        <xdr:cNvPr id="397" name="テキスト ボックス 396"/>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3302</xdr:rowOff>
    </xdr:from>
    <xdr:to>
      <xdr:col>22</xdr:col>
      <xdr:colOff>254000</xdr:colOff>
      <xdr:row>44</xdr:row>
      <xdr:rowOff>104902</xdr:rowOff>
    </xdr:to>
    <xdr:sp macro="" textlink="">
      <xdr:nvSpPr>
        <xdr:cNvPr id="398" name="円/楕円 397"/>
        <xdr:cNvSpPr/>
      </xdr:nvSpPr>
      <xdr:spPr>
        <a:xfrm>
          <a:off x="15240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89679</xdr:rowOff>
    </xdr:from>
    <xdr:ext cx="762000" cy="259045"/>
    <xdr:sp macro="" textlink="">
      <xdr:nvSpPr>
        <xdr:cNvPr id="399" name="テキスト ボックス 398"/>
        <xdr:cNvSpPr txBox="1"/>
      </xdr:nvSpPr>
      <xdr:spPr>
        <a:xfrm>
          <a:off x="14909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114300</xdr:rowOff>
    </xdr:from>
    <xdr:to>
      <xdr:col>21</xdr:col>
      <xdr:colOff>50800</xdr:colOff>
      <xdr:row>45</xdr:row>
      <xdr:rowOff>44450</xdr:rowOff>
    </xdr:to>
    <xdr:sp macro="" textlink="">
      <xdr:nvSpPr>
        <xdr:cNvPr id="400" name="円/楕円 399"/>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29227</xdr:rowOff>
    </xdr:from>
    <xdr:ext cx="762000" cy="259045"/>
    <xdr:sp macro="" textlink="">
      <xdr:nvSpPr>
        <xdr:cNvPr id="401" name="テキスト ボックス 400"/>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58674</xdr:rowOff>
    </xdr:from>
    <xdr:to>
      <xdr:col>19</xdr:col>
      <xdr:colOff>533400</xdr:colOff>
      <xdr:row>45</xdr:row>
      <xdr:rowOff>160274</xdr:rowOff>
    </xdr:to>
    <xdr:sp macro="" textlink="">
      <xdr:nvSpPr>
        <xdr:cNvPr id="402" name="円/楕円 401"/>
        <xdr:cNvSpPr/>
      </xdr:nvSpPr>
      <xdr:spPr>
        <a:xfrm>
          <a:off x="134620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145051</xdr:rowOff>
    </xdr:from>
    <xdr:ext cx="762000" cy="259045"/>
    <xdr:sp macro="" textlink="">
      <xdr:nvSpPr>
        <xdr:cNvPr id="403" name="テキスト ボックス 402"/>
        <xdr:cNvSpPr txBox="1"/>
      </xdr:nvSpPr>
      <xdr:spPr>
        <a:xfrm>
          <a:off x="13131800" y="786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前年度と比較して、公営企業債償還繰出見込額の減少及び工業団地土地貸付収入など特定財源の増加により比率が減少している。</a:t>
          </a:r>
        </a:p>
        <a:p>
          <a:r>
            <a:rPr kumimoji="1" lang="ja-JP" altLang="en-US" sz="1200">
              <a:latin typeface="ＭＳ Ｐゴシック"/>
            </a:rPr>
            <a:t>　今後も土地開発公社の清算による負債額等の圧縮効果に伴い比率の減少傾向は続くと思われるが、類似団体平均と比較して高い水準となっているため、新規発行起債の抑制などの取組みを継続する。</a:t>
          </a: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148650</xdr:rowOff>
    </xdr:from>
    <xdr:to>
      <xdr:col>24</xdr:col>
      <xdr:colOff>558800</xdr:colOff>
      <xdr:row>19</xdr:row>
      <xdr:rowOff>81764</xdr:rowOff>
    </xdr:to>
    <xdr:cxnSp macro="">
      <xdr:nvCxnSpPr>
        <xdr:cNvPr id="439" name="直線コネクタ 438"/>
        <xdr:cNvCxnSpPr/>
      </xdr:nvCxnSpPr>
      <xdr:spPr>
        <a:xfrm flipV="1">
          <a:off x="16179800" y="323475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36951</xdr:rowOff>
    </xdr:from>
    <xdr:to>
      <xdr:col>23</xdr:col>
      <xdr:colOff>406400</xdr:colOff>
      <xdr:row>19</xdr:row>
      <xdr:rowOff>81764</xdr:rowOff>
    </xdr:to>
    <xdr:cxnSp macro="">
      <xdr:nvCxnSpPr>
        <xdr:cNvPr id="442" name="直線コネクタ 441"/>
        <xdr:cNvCxnSpPr/>
      </xdr:nvCxnSpPr>
      <xdr:spPr>
        <a:xfrm>
          <a:off x="15290800" y="329450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36951</xdr:rowOff>
    </xdr:from>
    <xdr:to>
      <xdr:col>22</xdr:col>
      <xdr:colOff>203200</xdr:colOff>
      <xdr:row>20</xdr:row>
      <xdr:rowOff>88416</xdr:rowOff>
    </xdr:to>
    <xdr:cxnSp macro="">
      <xdr:nvCxnSpPr>
        <xdr:cNvPr id="445" name="直線コネクタ 444"/>
        <xdr:cNvCxnSpPr/>
      </xdr:nvCxnSpPr>
      <xdr:spPr>
        <a:xfrm flipV="1">
          <a:off x="14401800" y="3294501"/>
          <a:ext cx="889000" cy="2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88416</xdr:rowOff>
    </xdr:from>
    <xdr:to>
      <xdr:col>21</xdr:col>
      <xdr:colOff>0</xdr:colOff>
      <xdr:row>21</xdr:row>
      <xdr:rowOff>129540</xdr:rowOff>
    </xdr:to>
    <xdr:cxnSp macro="">
      <xdr:nvCxnSpPr>
        <xdr:cNvPr id="448" name="直線コネクタ 447"/>
        <xdr:cNvCxnSpPr/>
      </xdr:nvCxnSpPr>
      <xdr:spPr>
        <a:xfrm flipV="1">
          <a:off x="13512800" y="3517416"/>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97850</xdr:rowOff>
    </xdr:from>
    <xdr:to>
      <xdr:col>24</xdr:col>
      <xdr:colOff>609600</xdr:colOff>
      <xdr:row>19</xdr:row>
      <xdr:rowOff>28001</xdr:rowOff>
    </xdr:to>
    <xdr:sp macro="" textlink="">
      <xdr:nvSpPr>
        <xdr:cNvPr id="458" name="円/楕円 457"/>
        <xdr:cNvSpPr/>
      </xdr:nvSpPr>
      <xdr:spPr>
        <a:xfrm>
          <a:off x="16967200" y="31839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69927</xdr:rowOff>
    </xdr:from>
    <xdr:ext cx="762000" cy="259045"/>
    <xdr:sp macro="" textlink="">
      <xdr:nvSpPr>
        <xdr:cNvPr id="459" name="将来負担の状況該当値テキスト"/>
        <xdr:cNvSpPr txBox="1"/>
      </xdr:nvSpPr>
      <xdr:spPr>
        <a:xfrm>
          <a:off x="17106900" y="31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30964</xdr:rowOff>
    </xdr:from>
    <xdr:to>
      <xdr:col>23</xdr:col>
      <xdr:colOff>457200</xdr:colOff>
      <xdr:row>19</xdr:row>
      <xdr:rowOff>132564</xdr:rowOff>
    </xdr:to>
    <xdr:sp macro="" textlink="">
      <xdr:nvSpPr>
        <xdr:cNvPr id="460" name="円/楕円 459"/>
        <xdr:cNvSpPr/>
      </xdr:nvSpPr>
      <xdr:spPr>
        <a:xfrm>
          <a:off x="16129000" y="32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117341</xdr:rowOff>
    </xdr:from>
    <xdr:ext cx="736600" cy="259045"/>
    <xdr:sp macro="" textlink="">
      <xdr:nvSpPr>
        <xdr:cNvPr id="461" name="テキスト ボックス 460"/>
        <xdr:cNvSpPr txBox="1"/>
      </xdr:nvSpPr>
      <xdr:spPr>
        <a:xfrm>
          <a:off x="15798800" y="337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157601</xdr:rowOff>
    </xdr:from>
    <xdr:to>
      <xdr:col>22</xdr:col>
      <xdr:colOff>254000</xdr:colOff>
      <xdr:row>19</xdr:row>
      <xdr:rowOff>87751</xdr:rowOff>
    </xdr:to>
    <xdr:sp macro="" textlink="">
      <xdr:nvSpPr>
        <xdr:cNvPr id="462" name="円/楕円 461"/>
        <xdr:cNvSpPr/>
      </xdr:nvSpPr>
      <xdr:spPr>
        <a:xfrm>
          <a:off x="15240000" y="324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72528</xdr:rowOff>
    </xdr:from>
    <xdr:ext cx="762000" cy="259045"/>
    <xdr:sp macro="" textlink="">
      <xdr:nvSpPr>
        <xdr:cNvPr id="463" name="テキスト ボックス 462"/>
        <xdr:cNvSpPr txBox="1"/>
      </xdr:nvSpPr>
      <xdr:spPr>
        <a:xfrm>
          <a:off x="14909800" y="333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37616</xdr:rowOff>
    </xdr:from>
    <xdr:to>
      <xdr:col>21</xdr:col>
      <xdr:colOff>50800</xdr:colOff>
      <xdr:row>20</xdr:row>
      <xdr:rowOff>139216</xdr:rowOff>
    </xdr:to>
    <xdr:sp macro="" textlink="">
      <xdr:nvSpPr>
        <xdr:cNvPr id="464" name="円/楕円 463"/>
        <xdr:cNvSpPr/>
      </xdr:nvSpPr>
      <xdr:spPr>
        <a:xfrm>
          <a:off x="14351000" y="34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123993</xdr:rowOff>
    </xdr:from>
    <xdr:ext cx="762000" cy="259045"/>
    <xdr:sp macro="" textlink="">
      <xdr:nvSpPr>
        <xdr:cNvPr id="465" name="テキスト ボックス 464"/>
        <xdr:cNvSpPr txBox="1"/>
      </xdr:nvSpPr>
      <xdr:spPr>
        <a:xfrm>
          <a:off x="14020800" y="355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78740</xdr:rowOff>
    </xdr:from>
    <xdr:to>
      <xdr:col>19</xdr:col>
      <xdr:colOff>533400</xdr:colOff>
      <xdr:row>22</xdr:row>
      <xdr:rowOff>8890</xdr:rowOff>
    </xdr:to>
    <xdr:sp macro="" textlink="">
      <xdr:nvSpPr>
        <xdr:cNvPr id="466" name="円/楕円 465"/>
        <xdr:cNvSpPr/>
      </xdr:nvSpPr>
      <xdr:spPr>
        <a:xfrm>
          <a:off x="13462000" y="3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165117</xdr:rowOff>
    </xdr:from>
    <xdr:ext cx="762000" cy="259045"/>
    <xdr:sp macro="" textlink="">
      <xdr:nvSpPr>
        <xdr:cNvPr id="467" name="テキスト ボックス 466"/>
        <xdr:cNvSpPr txBox="1"/>
      </xdr:nvSpPr>
      <xdr:spPr>
        <a:xfrm>
          <a:off x="13131800" y="37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北海道南幌町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8,155
8,111
81.36
5,545,634
5,422,838
91,971
3,331,277
5,978,920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80.2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これまで第３次定員適正化計画（Ｈ２３～Ｈ２６）による定員管理（計画期間内において平成２１年度末定員から１０％以上の削減）に取組み、職員の適正配置に努めており、人件費に係る経常収支比率は類似団体平均と同水準で推移し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94996</xdr:rowOff>
    </xdr:from>
    <xdr:to>
      <xdr:col>7</xdr:col>
      <xdr:colOff>15875</xdr:colOff>
      <xdr:row>37</xdr:row>
      <xdr:rowOff>14986</xdr:rowOff>
    </xdr:to>
    <xdr:cxnSp macro="">
      <xdr:nvCxnSpPr>
        <xdr:cNvPr id="62" name="直線コネクタ 61"/>
        <xdr:cNvCxnSpPr/>
      </xdr:nvCxnSpPr>
      <xdr:spPr>
        <a:xfrm>
          <a:off x="3987800" y="62671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62992</xdr:rowOff>
    </xdr:from>
    <xdr:to>
      <xdr:col>5</xdr:col>
      <xdr:colOff>549275</xdr:colOff>
      <xdr:row>36</xdr:row>
      <xdr:rowOff>94996</xdr:rowOff>
    </xdr:to>
    <xdr:cxnSp macro="">
      <xdr:nvCxnSpPr>
        <xdr:cNvPr id="65" name="直線コネクタ 64"/>
        <xdr:cNvCxnSpPr/>
      </xdr:nvCxnSpPr>
      <xdr:spPr>
        <a:xfrm>
          <a:off x="3098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36</xdr:row>
      <xdr:rowOff>62992</xdr:rowOff>
    </xdr:to>
    <xdr:cxnSp macro="">
      <xdr:nvCxnSpPr>
        <xdr:cNvPr id="68" name="直線コネクタ 67"/>
        <xdr:cNvCxnSpPr/>
      </xdr:nvCxnSpPr>
      <xdr:spPr>
        <a:xfrm>
          <a:off x="2209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44704</xdr:rowOff>
    </xdr:from>
    <xdr:to>
      <xdr:col>3</xdr:col>
      <xdr:colOff>142875</xdr:colOff>
      <xdr:row>36</xdr:row>
      <xdr:rowOff>49276</xdr:rowOff>
    </xdr:to>
    <xdr:cxnSp macro="">
      <xdr:nvCxnSpPr>
        <xdr:cNvPr id="71" name="直線コネクタ 70"/>
        <xdr:cNvCxnSpPr/>
      </xdr:nvCxnSpPr>
      <xdr:spPr>
        <a:xfrm flipV="1">
          <a:off x="1320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1" name="円/楕円 80"/>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107713</xdr:rowOff>
    </xdr:from>
    <xdr:ext cx="762000" cy="259045"/>
    <xdr:sp macro="" textlink="">
      <xdr:nvSpPr>
        <xdr:cNvPr id="82"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44196</xdr:rowOff>
    </xdr:from>
    <xdr:to>
      <xdr:col>5</xdr:col>
      <xdr:colOff>600075</xdr:colOff>
      <xdr:row>36</xdr:row>
      <xdr:rowOff>145796</xdr:rowOff>
    </xdr:to>
    <xdr:sp macro="" textlink="">
      <xdr:nvSpPr>
        <xdr:cNvPr id="83" name="円/楕円 82"/>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155973</xdr:rowOff>
    </xdr:from>
    <xdr:ext cx="736600" cy="259045"/>
    <xdr:sp macro="" textlink="">
      <xdr:nvSpPr>
        <xdr:cNvPr id="84" name="テキスト ボックス 83"/>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xdr:rowOff>
    </xdr:from>
    <xdr:to>
      <xdr:col>4</xdr:col>
      <xdr:colOff>396875</xdr:colOff>
      <xdr:row>36</xdr:row>
      <xdr:rowOff>113792</xdr:rowOff>
    </xdr:to>
    <xdr:sp macro="" textlink="">
      <xdr:nvSpPr>
        <xdr:cNvPr id="85" name="円/楕円 84"/>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86" name="テキスト ボックス 85"/>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7" name="円/楕円 86"/>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88" name="テキスト ボックス 87"/>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169926</xdr:rowOff>
    </xdr:from>
    <xdr:to>
      <xdr:col>1</xdr:col>
      <xdr:colOff>676275</xdr:colOff>
      <xdr:row>36</xdr:row>
      <xdr:rowOff>100076</xdr:rowOff>
    </xdr:to>
    <xdr:sp macro="" textlink="">
      <xdr:nvSpPr>
        <xdr:cNvPr id="89" name="円/楕円 88"/>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110253</xdr:rowOff>
    </xdr:from>
    <xdr:ext cx="762000" cy="259045"/>
    <xdr:sp macro="" textlink="">
      <xdr:nvSpPr>
        <xdr:cNvPr id="90" name="テキスト ボックス 89"/>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南幌町行財政改革実行計画（Ｈ２６～Ｈ２８）の確実な取組みなど、物件費をはじめとする経常経費の削減に努めており、類似団体平均を下回る状況が続いている。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156718</xdr:rowOff>
    </xdr:from>
    <xdr:to>
      <xdr:col>24</xdr:col>
      <xdr:colOff>31750</xdr:colOff>
      <xdr:row>16</xdr:row>
      <xdr:rowOff>81280</xdr:rowOff>
    </xdr:to>
    <xdr:cxnSp macro="">
      <xdr:nvCxnSpPr>
        <xdr:cNvPr id="120" name="直線コネクタ 119"/>
        <xdr:cNvCxnSpPr/>
      </xdr:nvCxnSpPr>
      <xdr:spPr>
        <a:xfrm>
          <a:off x="15671800" y="27284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156718</xdr:rowOff>
    </xdr:from>
    <xdr:to>
      <xdr:col>22</xdr:col>
      <xdr:colOff>565150</xdr:colOff>
      <xdr:row>15</xdr:row>
      <xdr:rowOff>161290</xdr:rowOff>
    </xdr:to>
    <xdr:cxnSp macro="">
      <xdr:nvCxnSpPr>
        <xdr:cNvPr id="123" name="直線コネクタ 122"/>
        <xdr:cNvCxnSpPr/>
      </xdr:nvCxnSpPr>
      <xdr:spPr>
        <a:xfrm flipV="1">
          <a:off x="14782800" y="2728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3556</xdr:rowOff>
    </xdr:to>
    <xdr:cxnSp macro="">
      <xdr:nvCxnSpPr>
        <xdr:cNvPr id="126" name="直線コネクタ 125"/>
        <xdr:cNvCxnSpPr/>
      </xdr:nvCxnSpPr>
      <xdr:spPr>
        <a:xfrm flipV="1">
          <a:off x="13893800" y="2733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129286</xdr:rowOff>
    </xdr:from>
    <xdr:to>
      <xdr:col>20</xdr:col>
      <xdr:colOff>158750</xdr:colOff>
      <xdr:row>16</xdr:row>
      <xdr:rowOff>3556</xdr:rowOff>
    </xdr:to>
    <xdr:cxnSp macro="">
      <xdr:nvCxnSpPr>
        <xdr:cNvPr id="129" name="直線コネクタ 128"/>
        <xdr:cNvCxnSpPr/>
      </xdr:nvCxnSpPr>
      <xdr:spPr>
        <a:xfrm>
          <a:off x="13004800" y="2701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39" name="円/楕円 138"/>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0"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105918</xdr:rowOff>
    </xdr:from>
    <xdr:to>
      <xdr:col>22</xdr:col>
      <xdr:colOff>615950</xdr:colOff>
      <xdr:row>16</xdr:row>
      <xdr:rowOff>36068</xdr:rowOff>
    </xdr:to>
    <xdr:sp macro="" textlink="">
      <xdr:nvSpPr>
        <xdr:cNvPr id="141" name="円/楕円 140"/>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46245</xdr:rowOff>
    </xdr:from>
    <xdr:ext cx="736600" cy="259045"/>
    <xdr:sp macro="" textlink="">
      <xdr:nvSpPr>
        <xdr:cNvPr id="142" name="テキスト ボックス 141"/>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3" name="円/楕円 142"/>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44" name="テキスト ボックス 143"/>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124206</xdr:rowOff>
    </xdr:from>
    <xdr:to>
      <xdr:col>20</xdr:col>
      <xdr:colOff>209550</xdr:colOff>
      <xdr:row>16</xdr:row>
      <xdr:rowOff>54356</xdr:rowOff>
    </xdr:to>
    <xdr:sp macro="" textlink="">
      <xdr:nvSpPr>
        <xdr:cNvPr id="145" name="円/楕円 144"/>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64533</xdr:rowOff>
    </xdr:from>
    <xdr:ext cx="762000" cy="259045"/>
    <xdr:sp macro="" textlink="">
      <xdr:nvSpPr>
        <xdr:cNvPr id="146" name="テキスト ボックス 145"/>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78486</xdr:rowOff>
    </xdr:from>
    <xdr:to>
      <xdr:col>19</xdr:col>
      <xdr:colOff>6350</xdr:colOff>
      <xdr:row>16</xdr:row>
      <xdr:rowOff>8636</xdr:rowOff>
    </xdr:to>
    <xdr:sp macro="" textlink="">
      <xdr:nvSpPr>
        <xdr:cNvPr id="147" name="円/楕円 146"/>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18813</xdr:rowOff>
    </xdr:from>
    <xdr:ext cx="762000" cy="259045"/>
    <xdr:sp macro="" textlink="">
      <xdr:nvSpPr>
        <xdr:cNvPr id="148" name="テキスト ボックス 147"/>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扶助費に係る経常収支比率は類似団体平均と同水準で微増傾向により推移している。</a:t>
          </a:r>
        </a:p>
        <a:p>
          <a:r>
            <a:rPr kumimoji="1" lang="ja-JP" altLang="en-US" sz="1200">
              <a:latin typeface="ＭＳ Ｐゴシック"/>
            </a:rPr>
            <a:t>　現在の少子高齢化の社会情勢を踏まえると今後も微増傾向は続くものと思われる。</a:t>
          </a: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55</xdr:row>
      <xdr:rowOff>12700</xdr:rowOff>
    </xdr:to>
    <xdr:cxnSp macro="">
      <xdr:nvCxnSpPr>
        <xdr:cNvPr id="181" name="直線コネクタ 180"/>
        <xdr:cNvCxnSpPr/>
      </xdr:nvCxnSpPr>
      <xdr:spPr>
        <a:xfrm>
          <a:off x="3987800" y="9366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107950</xdr:rowOff>
    </xdr:to>
    <xdr:cxnSp macro="">
      <xdr:nvCxnSpPr>
        <xdr:cNvPr id="184" name="直線コネクタ 183"/>
        <xdr:cNvCxnSpPr/>
      </xdr:nvCxnSpPr>
      <xdr:spPr>
        <a:xfrm>
          <a:off x="3098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88900</xdr:rowOff>
    </xdr:to>
    <xdr:cxnSp macro="">
      <xdr:nvCxnSpPr>
        <xdr:cNvPr id="187" name="直線コネクタ 186"/>
        <xdr:cNvCxnSpPr/>
      </xdr:nvCxnSpPr>
      <xdr:spPr>
        <a:xfrm>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69850</xdr:rowOff>
    </xdr:to>
    <xdr:cxnSp macro="">
      <xdr:nvCxnSpPr>
        <xdr:cNvPr id="190" name="直線コネクタ 189"/>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0" name="円/楕円 199"/>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105427</xdr:rowOff>
    </xdr:from>
    <xdr:ext cx="762000" cy="259045"/>
    <xdr:sp macro="" textlink="">
      <xdr:nvSpPr>
        <xdr:cNvPr id="201" name="扶助費該当値テキスト"/>
        <xdr:cNvSpPr txBox="1"/>
      </xdr:nvSpPr>
      <xdr:spPr>
        <a:xfrm>
          <a:off x="49149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2" name="円/楕円 201"/>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143527</xdr:rowOff>
    </xdr:from>
    <xdr:ext cx="736600" cy="259045"/>
    <xdr:sp macro="" textlink="">
      <xdr:nvSpPr>
        <xdr:cNvPr id="203" name="テキスト ボックス 202"/>
        <xdr:cNvSpPr txBox="1"/>
      </xdr:nvSpPr>
      <xdr:spPr>
        <a:xfrm>
          <a:off x="3606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4" name="円/楕円 203"/>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124477</xdr:rowOff>
    </xdr:from>
    <xdr:ext cx="762000" cy="259045"/>
    <xdr:sp macro="" textlink="">
      <xdr:nvSpPr>
        <xdr:cNvPr id="205" name="テキスト ボックス 204"/>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6" name="円/楕円 205"/>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105427</xdr:rowOff>
    </xdr:from>
    <xdr:ext cx="762000" cy="259045"/>
    <xdr:sp macro="" textlink="">
      <xdr:nvSpPr>
        <xdr:cNvPr id="207" name="テキスト ボックス 206"/>
        <xdr:cNvSpPr txBox="1"/>
      </xdr:nvSpPr>
      <xdr:spPr>
        <a:xfrm>
          <a:off x="1828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08" name="円/楕円 207"/>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209" name="テキスト ボックス 208"/>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類似団体平均と同水準で推移しており、今後も行財政改革実行計画（Ｈ２６～Ｈ２８）に取組み、現在の水準を維持する。</a:t>
          </a:r>
        </a:p>
        <a:p>
          <a:r>
            <a:rPr kumimoji="1" lang="ja-JP" altLang="en-US" sz="12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xdr:rowOff>
    </xdr:from>
    <xdr:to>
      <xdr:col>24</xdr:col>
      <xdr:colOff>31750</xdr:colOff>
      <xdr:row>58</xdr:row>
      <xdr:rowOff>12700</xdr:rowOff>
    </xdr:to>
    <xdr:cxnSp macro="">
      <xdr:nvCxnSpPr>
        <xdr:cNvPr id="237" name="直線コネクタ 236"/>
        <xdr:cNvCxnSpPr/>
      </xdr:nvCxnSpPr>
      <xdr:spPr>
        <a:xfrm>
          <a:off x="15671800" y="9945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121285</xdr:rowOff>
    </xdr:from>
    <xdr:to>
      <xdr:col>22</xdr:col>
      <xdr:colOff>565150</xdr:colOff>
      <xdr:row>58</xdr:row>
      <xdr:rowOff>1270</xdr:rowOff>
    </xdr:to>
    <xdr:cxnSp macro="">
      <xdr:nvCxnSpPr>
        <xdr:cNvPr id="240" name="直線コネクタ 239"/>
        <xdr:cNvCxnSpPr/>
      </xdr:nvCxnSpPr>
      <xdr:spPr>
        <a:xfrm>
          <a:off x="14782800" y="98939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109855</xdr:rowOff>
    </xdr:from>
    <xdr:to>
      <xdr:col>21</xdr:col>
      <xdr:colOff>361950</xdr:colOff>
      <xdr:row>57</xdr:row>
      <xdr:rowOff>121285</xdr:rowOff>
    </xdr:to>
    <xdr:cxnSp macro="">
      <xdr:nvCxnSpPr>
        <xdr:cNvPr id="243" name="直線コネクタ 242"/>
        <xdr:cNvCxnSpPr/>
      </xdr:nvCxnSpPr>
      <xdr:spPr>
        <a:xfrm>
          <a:off x="13893800" y="98825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75565</xdr:rowOff>
    </xdr:from>
    <xdr:to>
      <xdr:col>20</xdr:col>
      <xdr:colOff>158750</xdr:colOff>
      <xdr:row>57</xdr:row>
      <xdr:rowOff>109855</xdr:rowOff>
    </xdr:to>
    <xdr:cxnSp macro="">
      <xdr:nvCxnSpPr>
        <xdr:cNvPr id="246" name="直線コネクタ 245"/>
        <xdr:cNvCxnSpPr/>
      </xdr:nvCxnSpPr>
      <xdr:spPr>
        <a:xfrm>
          <a:off x="13004800" y="98482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円/楕円 255"/>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149877</xdr:rowOff>
    </xdr:from>
    <xdr:ext cx="762000" cy="259045"/>
    <xdr:sp macro="" textlink="">
      <xdr:nvSpPr>
        <xdr:cNvPr id="257"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121920</xdr:rowOff>
    </xdr:from>
    <xdr:to>
      <xdr:col>22</xdr:col>
      <xdr:colOff>615950</xdr:colOff>
      <xdr:row>58</xdr:row>
      <xdr:rowOff>52070</xdr:rowOff>
    </xdr:to>
    <xdr:sp macro="" textlink="">
      <xdr:nvSpPr>
        <xdr:cNvPr id="258" name="円/楕円 257"/>
        <xdr:cNvSpPr/>
      </xdr:nvSpPr>
      <xdr:spPr>
        <a:xfrm>
          <a:off x="15621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59" name="テキスト ボックス 258"/>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70485</xdr:rowOff>
    </xdr:from>
    <xdr:to>
      <xdr:col>21</xdr:col>
      <xdr:colOff>412750</xdr:colOff>
      <xdr:row>58</xdr:row>
      <xdr:rowOff>635</xdr:rowOff>
    </xdr:to>
    <xdr:sp macro="" textlink="">
      <xdr:nvSpPr>
        <xdr:cNvPr id="260" name="円/楕円 259"/>
        <xdr:cNvSpPr/>
      </xdr:nvSpPr>
      <xdr:spPr>
        <a:xfrm>
          <a:off x="14732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10812</xdr:rowOff>
    </xdr:from>
    <xdr:ext cx="762000" cy="259045"/>
    <xdr:sp macro="" textlink="">
      <xdr:nvSpPr>
        <xdr:cNvPr id="261" name="テキスト ボックス 260"/>
        <xdr:cNvSpPr txBox="1"/>
      </xdr:nvSpPr>
      <xdr:spPr>
        <a:xfrm>
          <a:off x="14401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59055</xdr:rowOff>
    </xdr:from>
    <xdr:to>
      <xdr:col>20</xdr:col>
      <xdr:colOff>209550</xdr:colOff>
      <xdr:row>57</xdr:row>
      <xdr:rowOff>160655</xdr:rowOff>
    </xdr:to>
    <xdr:sp macro="" textlink="">
      <xdr:nvSpPr>
        <xdr:cNvPr id="262" name="円/楕円 261"/>
        <xdr:cNvSpPr/>
      </xdr:nvSpPr>
      <xdr:spPr>
        <a:xfrm>
          <a:off x="13843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170832</xdr:rowOff>
    </xdr:from>
    <xdr:ext cx="762000" cy="259045"/>
    <xdr:sp macro="" textlink="">
      <xdr:nvSpPr>
        <xdr:cNvPr id="263" name="テキスト ボックス 262"/>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24765</xdr:rowOff>
    </xdr:from>
    <xdr:to>
      <xdr:col>19</xdr:col>
      <xdr:colOff>6350</xdr:colOff>
      <xdr:row>57</xdr:row>
      <xdr:rowOff>126365</xdr:rowOff>
    </xdr:to>
    <xdr:sp macro="" textlink="">
      <xdr:nvSpPr>
        <xdr:cNvPr id="264" name="円/楕円 263"/>
        <xdr:cNvSpPr/>
      </xdr:nvSpPr>
      <xdr:spPr>
        <a:xfrm>
          <a:off x="12954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136542</xdr:rowOff>
    </xdr:from>
    <xdr:ext cx="762000" cy="259045"/>
    <xdr:sp macro="" textlink="">
      <xdr:nvSpPr>
        <xdr:cNvPr id="265" name="テキスト ボックス 264"/>
        <xdr:cNvSpPr txBox="1"/>
      </xdr:nvSpPr>
      <xdr:spPr>
        <a:xfrm>
          <a:off x="12623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前年度と比較して、子育て支援施策などの政策補助事業の継続実施により比率が増加している。</a:t>
          </a:r>
        </a:p>
        <a:p>
          <a:r>
            <a:rPr kumimoji="1" lang="ja-JP" altLang="en-US" sz="1200">
              <a:latin typeface="ＭＳ Ｐゴシック"/>
            </a:rPr>
            <a:t>　今後も行政評価などによる事務事業の見直しや総合計画に基づく計画的な事業の実施により安定的な財政運営に努める。</a:t>
          </a:r>
        </a:p>
        <a:p>
          <a:r>
            <a:rPr kumimoji="1" lang="ja-JP" altLang="en-US" sz="12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102507</xdr:rowOff>
    </xdr:from>
    <xdr:to>
      <xdr:col>24</xdr:col>
      <xdr:colOff>31750</xdr:colOff>
      <xdr:row>38</xdr:row>
      <xdr:rowOff>140063</xdr:rowOff>
    </xdr:to>
    <xdr:cxnSp macro="">
      <xdr:nvCxnSpPr>
        <xdr:cNvPr id="299" name="直線コネクタ 298"/>
        <xdr:cNvCxnSpPr/>
      </xdr:nvCxnSpPr>
      <xdr:spPr>
        <a:xfrm>
          <a:off x="15671800" y="6446157"/>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82913</xdr:rowOff>
    </xdr:from>
    <xdr:to>
      <xdr:col>22</xdr:col>
      <xdr:colOff>565150</xdr:colOff>
      <xdr:row>37</xdr:row>
      <xdr:rowOff>102507</xdr:rowOff>
    </xdr:to>
    <xdr:cxnSp macro="">
      <xdr:nvCxnSpPr>
        <xdr:cNvPr id="302" name="直線コネクタ 301"/>
        <xdr:cNvCxnSpPr/>
      </xdr:nvCxnSpPr>
      <xdr:spPr>
        <a:xfrm>
          <a:off x="14782800" y="64265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82913</xdr:rowOff>
    </xdr:to>
    <xdr:cxnSp macro="">
      <xdr:nvCxnSpPr>
        <xdr:cNvPr id="305" name="直線コネクタ 304"/>
        <xdr:cNvCxnSpPr/>
      </xdr:nvCxnSpPr>
      <xdr:spPr>
        <a:xfrm>
          <a:off x="13893800" y="64135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37193</xdr:rowOff>
    </xdr:from>
    <xdr:to>
      <xdr:col>20</xdr:col>
      <xdr:colOff>158750</xdr:colOff>
      <xdr:row>37</xdr:row>
      <xdr:rowOff>69850</xdr:rowOff>
    </xdr:to>
    <xdr:cxnSp macro="">
      <xdr:nvCxnSpPr>
        <xdr:cNvPr id="308" name="直線コネクタ 307"/>
        <xdr:cNvCxnSpPr/>
      </xdr:nvCxnSpPr>
      <xdr:spPr>
        <a:xfrm>
          <a:off x="13004800" y="638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89263</xdr:rowOff>
    </xdr:from>
    <xdr:to>
      <xdr:col>24</xdr:col>
      <xdr:colOff>82550</xdr:colOff>
      <xdr:row>39</xdr:row>
      <xdr:rowOff>19413</xdr:rowOff>
    </xdr:to>
    <xdr:sp macro="" textlink="">
      <xdr:nvSpPr>
        <xdr:cNvPr id="318" name="円/楕円 317"/>
        <xdr:cNvSpPr/>
      </xdr:nvSpPr>
      <xdr:spPr>
        <a:xfrm>
          <a:off x="164592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61340</xdr:rowOff>
    </xdr:from>
    <xdr:ext cx="762000" cy="259045"/>
    <xdr:sp macro="" textlink="">
      <xdr:nvSpPr>
        <xdr:cNvPr id="319" name="補助費等該当値テキスト"/>
        <xdr:cNvSpPr txBox="1"/>
      </xdr:nvSpPr>
      <xdr:spPr>
        <a:xfrm>
          <a:off x="16598900" y="65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51707</xdr:rowOff>
    </xdr:from>
    <xdr:to>
      <xdr:col>22</xdr:col>
      <xdr:colOff>615950</xdr:colOff>
      <xdr:row>37</xdr:row>
      <xdr:rowOff>153307</xdr:rowOff>
    </xdr:to>
    <xdr:sp macro="" textlink="">
      <xdr:nvSpPr>
        <xdr:cNvPr id="320" name="円/楕円 319"/>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138084</xdr:rowOff>
    </xdr:from>
    <xdr:ext cx="736600" cy="259045"/>
    <xdr:sp macro="" textlink="">
      <xdr:nvSpPr>
        <xdr:cNvPr id="321" name="テキスト ボックス 320"/>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32113</xdr:rowOff>
    </xdr:from>
    <xdr:to>
      <xdr:col>21</xdr:col>
      <xdr:colOff>412750</xdr:colOff>
      <xdr:row>37</xdr:row>
      <xdr:rowOff>133713</xdr:rowOff>
    </xdr:to>
    <xdr:sp macro="" textlink="">
      <xdr:nvSpPr>
        <xdr:cNvPr id="322" name="円/楕円 321"/>
        <xdr:cNvSpPr/>
      </xdr:nvSpPr>
      <xdr:spPr>
        <a:xfrm>
          <a:off x="14732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118490</xdr:rowOff>
    </xdr:from>
    <xdr:ext cx="762000" cy="259045"/>
    <xdr:sp macro="" textlink="">
      <xdr:nvSpPr>
        <xdr:cNvPr id="323" name="テキスト ボックス 322"/>
        <xdr:cNvSpPr txBox="1"/>
      </xdr:nvSpPr>
      <xdr:spPr>
        <a:xfrm>
          <a:off x="14401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24" name="円/楕円 323"/>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25" name="テキスト ボックス 324"/>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157843</xdr:rowOff>
    </xdr:from>
    <xdr:to>
      <xdr:col>19</xdr:col>
      <xdr:colOff>6350</xdr:colOff>
      <xdr:row>37</xdr:row>
      <xdr:rowOff>87993</xdr:rowOff>
    </xdr:to>
    <xdr:sp macro="" textlink="">
      <xdr:nvSpPr>
        <xdr:cNvPr id="326" name="円/楕円 325"/>
        <xdr:cNvSpPr/>
      </xdr:nvSpPr>
      <xdr:spPr>
        <a:xfrm>
          <a:off x="12954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98170</xdr:rowOff>
    </xdr:from>
    <xdr:ext cx="762000" cy="259045"/>
    <xdr:sp macro="" textlink="">
      <xdr:nvSpPr>
        <xdr:cNvPr id="327" name="テキスト ボックス 326"/>
        <xdr:cNvSpPr txBox="1"/>
      </xdr:nvSpPr>
      <xdr:spPr>
        <a:xfrm>
          <a:off x="12623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新規発行起債の抑制による比率の減少傾向が続いているが、類似団体内平均を上回っている。今後も継続して新規発行起債の抑制に取組み公債費の縮減に努める。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60706</xdr:rowOff>
    </xdr:to>
    <xdr:cxnSp macro="">
      <xdr:nvCxnSpPr>
        <xdr:cNvPr id="357" name="直線コネクタ 356"/>
        <xdr:cNvCxnSpPr/>
      </xdr:nvCxnSpPr>
      <xdr:spPr>
        <a:xfrm flipV="1">
          <a:off x="3987800" y="135915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60706</xdr:rowOff>
    </xdr:from>
    <xdr:to>
      <xdr:col>5</xdr:col>
      <xdr:colOff>549275</xdr:colOff>
      <xdr:row>79</xdr:row>
      <xdr:rowOff>143002</xdr:rowOff>
    </xdr:to>
    <xdr:cxnSp macro="">
      <xdr:nvCxnSpPr>
        <xdr:cNvPr id="360" name="直線コネクタ 359"/>
        <xdr:cNvCxnSpPr/>
      </xdr:nvCxnSpPr>
      <xdr:spPr>
        <a:xfrm flipV="1">
          <a:off x="3098800" y="136052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143002</xdr:rowOff>
    </xdr:from>
    <xdr:to>
      <xdr:col>4</xdr:col>
      <xdr:colOff>346075</xdr:colOff>
      <xdr:row>79</xdr:row>
      <xdr:rowOff>143002</xdr:rowOff>
    </xdr:to>
    <xdr:cxnSp macro="">
      <xdr:nvCxnSpPr>
        <xdr:cNvPr id="363" name="直線コネクタ 362"/>
        <xdr:cNvCxnSpPr/>
      </xdr:nvCxnSpPr>
      <xdr:spPr>
        <a:xfrm>
          <a:off x="2209800" y="13687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143002</xdr:rowOff>
    </xdr:from>
    <xdr:to>
      <xdr:col>3</xdr:col>
      <xdr:colOff>142875</xdr:colOff>
      <xdr:row>80</xdr:row>
      <xdr:rowOff>99568</xdr:rowOff>
    </xdr:to>
    <xdr:cxnSp macro="">
      <xdr:nvCxnSpPr>
        <xdr:cNvPr id="366" name="直線コネクタ 365"/>
        <xdr:cNvCxnSpPr/>
      </xdr:nvCxnSpPr>
      <xdr:spPr>
        <a:xfrm flipV="1">
          <a:off x="1320800" y="136875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76" name="円/楕円 375"/>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377"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9906</xdr:rowOff>
    </xdr:from>
    <xdr:to>
      <xdr:col>5</xdr:col>
      <xdr:colOff>600075</xdr:colOff>
      <xdr:row>79</xdr:row>
      <xdr:rowOff>111506</xdr:rowOff>
    </xdr:to>
    <xdr:sp macro="" textlink="">
      <xdr:nvSpPr>
        <xdr:cNvPr id="378" name="円/楕円 377"/>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96283</xdr:rowOff>
    </xdr:from>
    <xdr:ext cx="736600" cy="259045"/>
    <xdr:sp macro="" textlink="">
      <xdr:nvSpPr>
        <xdr:cNvPr id="379" name="テキスト ボックス 378"/>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92202</xdr:rowOff>
    </xdr:from>
    <xdr:to>
      <xdr:col>4</xdr:col>
      <xdr:colOff>396875</xdr:colOff>
      <xdr:row>80</xdr:row>
      <xdr:rowOff>22352</xdr:rowOff>
    </xdr:to>
    <xdr:sp macro="" textlink="">
      <xdr:nvSpPr>
        <xdr:cNvPr id="380" name="円/楕円 379"/>
        <xdr:cNvSpPr/>
      </xdr:nvSpPr>
      <xdr:spPr>
        <a:xfrm>
          <a:off x="3048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7129</xdr:rowOff>
    </xdr:from>
    <xdr:ext cx="762000" cy="259045"/>
    <xdr:sp macro="" textlink="">
      <xdr:nvSpPr>
        <xdr:cNvPr id="381" name="テキスト ボックス 380"/>
        <xdr:cNvSpPr txBox="1"/>
      </xdr:nvSpPr>
      <xdr:spPr>
        <a:xfrm>
          <a:off x="2717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92202</xdr:rowOff>
    </xdr:from>
    <xdr:to>
      <xdr:col>3</xdr:col>
      <xdr:colOff>193675</xdr:colOff>
      <xdr:row>80</xdr:row>
      <xdr:rowOff>22352</xdr:rowOff>
    </xdr:to>
    <xdr:sp macro="" textlink="">
      <xdr:nvSpPr>
        <xdr:cNvPr id="382" name="円/楕円 381"/>
        <xdr:cNvSpPr/>
      </xdr:nvSpPr>
      <xdr:spPr>
        <a:xfrm>
          <a:off x="2159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7129</xdr:rowOff>
    </xdr:from>
    <xdr:ext cx="762000" cy="259045"/>
    <xdr:sp macro="" textlink="">
      <xdr:nvSpPr>
        <xdr:cNvPr id="383" name="テキスト ボックス 382"/>
        <xdr:cNvSpPr txBox="1"/>
      </xdr:nvSpPr>
      <xdr:spPr>
        <a:xfrm>
          <a:off x="1828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48768</xdr:rowOff>
    </xdr:from>
    <xdr:to>
      <xdr:col>1</xdr:col>
      <xdr:colOff>676275</xdr:colOff>
      <xdr:row>80</xdr:row>
      <xdr:rowOff>150368</xdr:rowOff>
    </xdr:to>
    <xdr:sp macro="" textlink="">
      <xdr:nvSpPr>
        <xdr:cNvPr id="384" name="円/楕円 383"/>
        <xdr:cNvSpPr/>
      </xdr:nvSpPr>
      <xdr:spPr>
        <a:xfrm>
          <a:off x="1270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135145</xdr:rowOff>
    </xdr:from>
    <xdr:ext cx="762000" cy="259045"/>
    <xdr:sp macro="" textlink="">
      <xdr:nvSpPr>
        <xdr:cNvPr id="385" name="テキスト ボックス 384"/>
        <xdr:cNvSpPr txBox="1"/>
      </xdr:nvSpPr>
      <xdr:spPr>
        <a:xfrm>
          <a:off x="939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類似団体平均と同水準で微増傾向により推移している。</a:t>
          </a:r>
        </a:p>
        <a:p>
          <a:r>
            <a:rPr kumimoji="1" lang="ja-JP" altLang="en-US" sz="1200">
              <a:latin typeface="ＭＳ Ｐゴシック"/>
            </a:rPr>
            <a:t>　前年度と比較して、公債費以外の項目では増加しており、今後も増加傾向は続くものと思われる。</a:t>
          </a:r>
        </a:p>
        <a:p>
          <a:r>
            <a:rPr kumimoji="1" lang="ja-JP" altLang="en-US" sz="1200">
              <a:latin typeface="ＭＳ Ｐゴシック"/>
            </a:rPr>
            <a:t>　行政評価などによる事務事業の見直しや総合計画に基づく計画的な行財政運営に努める。</a:t>
          </a:r>
        </a:p>
        <a:p>
          <a:endParaRPr kumimoji="1" lang="ja-JP" altLang="en-US"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78015</xdr:rowOff>
    </xdr:from>
    <xdr:to>
      <xdr:col>24</xdr:col>
      <xdr:colOff>31750</xdr:colOff>
      <xdr:row>75</xdr:row>
      <xdr:rowOff>164556</xdr:rowOff>
    </xdr:to>
    <xdr:cxnSp macro="">
      <xdr:nvCxnSpPr>
        <xdr:cNvPr id="420" name="直線コネクタ 419"/>
        <xdr:cNvCxnSpPr/>
      </xdr:nvCxnSpPr>
      <xdr:spPr>
        <a:xfrm>
          <a:off x="15671800" y="12765315"/>
          <a:ext cx="8382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15966</xdr:rowOff>
    </xdr:from>
    <xdr:to>
      <xdr:col>22</xdr:col>
      <xdr:colOff>565150</xdr:colOff>
      <xdr:row>74</xdr:row>
      <xdr:rowOff>78015</xdr:rowOff>
    </xdr:to>
    <xdr:cxnSp macro="">
      <xdr:nvCxnSpPr>
        <xdr:cNvPr id="423" name="直線コネクタ 422"/>
        <xdr:cNvCxnSpPr/>
      </xdr:nvCxnSpPr>
      <xdr:spPr>
        <a:xfrm>
          <a:off x="14782800" y="1270326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167822</xdr:rowOff>
    </xdr:from>
    <xdr:to>
      <xdr:col>21</xdr:col>
      <xdr:colOff>361950</xdr:colOff>
      <xdr:row>74</xdr:row>
      <xdr:rowOff>15966</xdr:rowOff>
    </xdr:to>
    <xdr:cxnSp macro="">
      <xdr:nvCxnSpPr>
        <xdr:cNvPr id="426" name="直線コネクタ 425"/>
        <xdr:cNvCxnSpPr/>
      </xdr:nvCxnSpPr>
      <xdr:spPr>
        <a:xfrm>
          <a:off x="13893800" y="126836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95976</xdr:rowOff>
    </xdr:from>
    <xdr:to>
      <xdr:col>20</xdr:col>
      <xdr:colOff>158750</xdr:colOff>
      <xdr:row>73</xdr:row>
      <xdr:rowOff>167822</xdr:rowOff>
    </xdr:to>
    <xdr:cxnSp macro="">
      <xdr:nvCxnSpPr>
        <xdr:cNvPr id="429" name="直線コネクタ 428"/>
        <xdr:cNvCxnSpPr/>
      </xdr:nvCxnSpPr>
      <xdr:spPr>
        <a:xfrm>
          <a:off x="13004800" y="126118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113756</xdr:rowOff>
    </xdr:from>
    <xdr:to>
      <xdr:col>24</xdr:col>
      <xdr:colOff>82550</xdr:colOff>
      <xdr:row>76</xdr:row>
      <xdr:rowOff>43906</xdr:rowOff>
    </xdr:to>
    <xdr:sp macro="" textlink="">
      <xdr:nvSpPr>
        <xdr:cNvPr id="439" name="円/楕円 438"/>
        <xdr:cNvSpPr/>
      </xdr:nvSpPr>
      <xdr:spPr>
        <a:xfrm>
          <a:off x="164592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85833</xdr:rowOff>
    </xdr:from>
    <xdr:ext cx="762000" cy="259045"/>
    <xdr:sp macro="" textlink="">
      <xdr:nvSpPr>
        <xdr:cNvPr id="440" name="公債費以外該当値テキスト"/>
        <xdr:cNvSpPr txBox="1"/>
      </xdr:nvSpPr>
      <xdr:spPr>
        <a:xfrm>
          <a:off x="16598900" y="1294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27215</xdr:rowOff>
    </xdr:from>
    <xdr:to>
      <xdr:col>22</xdr:col>
      <xdr:colOff>615950</xdr:colOff>
      <xdr:row>74</xdr:row>
      <xdr:rowOff>128815</xdr:rowOff>
    </xdr:to>
    <xdr:sp macro="" textlink="">
      <xdr:nvSpPr>
        <xdr:cNvPr id="441" name="円/楕円 440"/>
        <xdr:cNvSpPr/>
      </xdr:nvSpPr>
      <xdr:spPr>
        <a:xfrm>
          <a:off x="15621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138992</xdr:rowOff>
    </xdr:from>
    <xdr:ext cx="736600" cy="259045"/>
    <xdr:sp macro="" textlink="">
      <xdr:nvSpPr>
        <xdr:cNvPr id="442" name="テキスト ボックス 441"/>
        <xdr:cNvSpPr txBox="1"/>
      </xdr:nvSpPr>
      <xdr:spPr>
        <a:xfrm>
          <a:off x="15290800" y="1248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136616</xdr:rowOff>
    </xdr:from>
    <xdr:to>
      <xdr:col>21</xdr:col>
      <xdr:colOff>412750</xdr:colOff>
      <xdr:row>74</xdr:row>
      <xdr:rowOff>66766</xdr:rowOff>
    </xdr:to>
    <xdr:sp macro="" textlink="">
      <xdr:nvSpPr>
        <xdr:cNvPr id="443" name="円/楕円 442"/>
        <xdr:cNvSpPr/>
      </xdr:nvSpPr>
      <xdr:spPr>
        <a:xfrm>
          <a:off x="14732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76943</xdr:rowOff>
    </xdr:from>
    <xdr:ext cx="762000" cy="259045"/>
    <xdr:sp macro="" textlink="">
      <xdr:nvSpPr>
        <xdr:cNvPr id="444" name="テキスト ボックス 443"/>
        <xdr:cNvSpPr txBox="1"/>
      </xdr:nvSpPr>
      <xdr:spPr>
        <a:xfrm>
          <a:off x="14401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117022</xdr:rowOff>
    </xdr:from>
    <xdr:to>
      <xdr:col>20</xdr:col>
      <xdr:colOff>209550</xdr:colOff>
      <xdr:row>74</xdr:row>
      <xdr:rowOff>47172</xdr:rowOff>
    </xdr:to>
    <xdr:sp macro="" textlink="">
      <xdr:nvSpPr>
        <xdr:cNvPr id="445" name="円/楕円 444"/>
        <xdr:cNvSpPr/>
      </xdr:nvSpPr>
      <xdr:spPr>
        <a:xfrm>
          <a:off x="13843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57349</xdr:rowOff>
    </xdr:from>
    <xdr:ext cx="762000" cy="259045"/>
    <xdr:sp macro="" textlink="">
      <xdr:nvSpPr>
        <xdr:cNvPr id="446" name="テキスト ボックス 445"/>
        <xdr:cNvSpPr txBox="1"/>
      </xdr:nvSpPr>
      <xdr:spPr>
        <a:xfrm>
          <a:off x="13512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45176</xdr:rowOff>
    </xdr:from>
    <xdr:to>
      <xdr:col>19</xdr:col>
      <xdr:colOff>6350</xdr:colOff>
      <xdr:row>73</xdr:row>
      <xdr:rowOff>146776</xdr:rowOff>
    </xdr:to>
    <xdr:sp macro="" textlink="">
      <xdr:nvSpPr>
        <xdr:cNvPr id="447" name="円/楕円 446"/>
        <xdr:cNvSpPr/>
      </xdr:nvSpPr>
      <xdr:spPr>
        <a:xfrm>
          <a:off x="12954000" y="125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156953</xdr:rowOff>
    </xdr:from>
    <xdr:ext cx="762000" cy="259045"/>
    <xdr:sp macro="" textlink="">
      <xdr:nvSpPr>
        <xdr:cNvPr id="448" name="テキスト ボックス 447"/>
        <xdr:cNvSpPr txBox="1"/>
      </xdr:nvSpPr>
      <xdr:spPr>
        <a:xfrm>
          <a:off x="12623800" y="1232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北海道南幌町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54450</xdr:rowOff>
    </xdr:from>
    <xdr:to>
      <xdr:col>4</xdr:col>
      <xdr:colOff>1117600</xdr:colOff>
      <xdr:row>18</xdr:row>
      <xdr:rowOff>112017</xdr:rowOff>
    </xdr:to>
    <xdr:cxnSp macro="">
      <xdr:nvCxnSpPr>
        <xdr:cNvPr id="46" name="直線コネクタ 45"/>
        <xdr:cNvCxnSpPr/>
      </xdr:nvCxnSpPr>
      <xdr:spPr bwMode="auto">
        <a:xfrm flipV="1">
          <a:off x="5003800" y="3188175"/>
          <a:ext cx="647700" cy="5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112017</xdr:rowOff>
    </xdr:from>
    <xdr:to>
      <xdr:col>4</xdr:col>
      <xdr:colOff>469900</xdr:colOff>
      <xdr:row>18</xdr:row>
      <xdr:rowOff>117418</xdr:rowOff>
    </xdr:to>
    <xdr:cxnSp macro="">
      <xdr:nvCxnSpPr>
        <xdr:cNvPr id="49" name="直線コネクタ 48"/>
        <xdr:cNvCxnSpPr/>
      </xdr:nvCxnSpPr>
      <xdr:spPr bwMode="auto">
        <a:xfrm flipV="1">
          <a:off x="4305300" y="3245742"/>
          <a:ext cx="698500" cy="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117418</xdr:rowOff>
    </xdr:from>
    <xdr:to>
      <xdr:col>3</xdr:col>
      <xdr:colOff>904875</xdr:colOff>
      <xdr:row>18</xdr:row>
      <xdr:rowOff>129797</xdr:rowOff>
    </xdr:to>
    <xdr:cxnSp macro="">
      <xdr:nvCxnSpPr>
        <xdr:cNvPr id="52" name="直線コネクタ 51"/>
        <xdr:cNvCxnSpPr/>
      </xdr:nvCxnSpPr>
      <xdr:spPr bwMode="auto">
        <a:xfrm flipV="1">
          <a:off x="3606800" y="3251143"/>
          <a:ext cx="698500" cy="1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129797</xdr:rowOff>
    </xdr:from>
    <xdr:to>
      <xdr:col>3</xdr:col>
      <xdr:colOff>206375</xdr:colOff>
      <xdr:row>18</xdr:row>
      <xdr:rowOff>148273</xdr:rowOff>
    </xdr:to>
    <xdr:cxnSp macro="">
      <xdr:nvCxnSpPr>
        <xdr:cNvPr id="55" name="直線コネクタ 54"/>
        <xdr:cNvCxnSpPr/>
      </xdr:nvCxnSpPr>
      <xdr:spPr bwMode="auto">
        <a:xfrm flipV="1">
          <a:off x="2908300" y="3263522"/>
          <a:ext cx="698500" cy="18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3650</xdr:rowOff>
    </xdr:from>
    <xdr:to>
      <xdr:col>5</xdr:col>
      <xdr:colOff>34925</xdr:colOff>
      <xdr:row>18</xdr:row>
      <xdr:rowOff>105250</xdr:rowOff>
    </xdr:to>
    <xdr:sp macro="" textlink="">
      <xdr:nvSpPr>
        <xdr:cNvPr id="65" name="円/楕円 64"/>
        <xdr:cNvSpPr/>
      </xdr:nvSpPr>
      <xdr:spPr bwMode="auto">
        <a:xfrm>
          <a:off x="5600700" y="313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147177</xdr:rowOff>
    </xdr:from>
    <xdr:ext cx="762000" cy="259045"/>
    <xdr:sp macro="" textlink="">
      <xdr:nvSpPr>
        <xdr:cNvPr id="66" name="人口1人当たり決算額の推移該当値テキスト130"/>
        <xdr:cNvSpPr txBox="1"/>
      </xdr:nvSpPr>
      <xdr:spPr>
        <a:xfrm>
          <a:off x="5740400" y="310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131,028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61217</xdr:rowOff>
    </xdr:from>
    <xdr:to>
      <xdr:col>4</xdr:col>
      <xdr:colOff>520700</xdr:colOff>
      <xdr:row>18</xdr:row>
      <xdr:rowOff>162817</xdr:rowOff>
    </xdr:to>
    <xdr:sp macro="" textlink="">
      <xdr:nvSpPr>
        <xdr:cNvPr id="67" name="円/楕円 66"/>
        <xdr:cNvSpPr/>
      </xdr:nvSpPr>
      <xdr:spPr bwMode="auto">
        <a:xfrm>
          <a:off x="4953000" y="3194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147594</xdr:rowOff>
    </xdr:from>
    <xdr:ext cx="736600" cy="259045"/>
    <xdr:sp macro="" textlink="">
      <xdr:nvSpPr>
        <xdr:cNvPr id="68" name="テキスト ボックス 67"/>
        <xdr:cNvSpPr txBox="1"/>
      </xdr:nvSpPr>
      <xdr:spPr>
        <a:xfrm>
          <a:off x="4622800" y="328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120,955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66618</xdr:rowOff>
    </xdr:from>
    <xdr:to>
      <xdr:col>3</xdr:col>
      <xdr:colOff>955675</xdr:colOff>
      <xdr:row>18</xdr:row>
      <xdr:rowOff>168218</xdr:rowOff>
    </xdr:to>
    <xdr:sp macro="" textlink="">
      <xdr:nvSpPr>
        <xdr:cNvPr id="69" name="円/楕円 68"/>
        <xdr:cNvSpPr/>
      </xdr:nvSpPr>
      <xdr:spPr bwMode="auto">
        <a:xfrm>
          <a:off x="4254500" y="3200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152995</xdr:rowOff>
    </xdr:from>
    <xdr:ext cx="762000" cy="259045"/>
    <xdr:sp macro="" textlink="">
      <xdr:nvSpPr>
        <xdr:cNvPr id="70" name="テキスト ボックス 69"/>
        <xdr:cNvSpPr txBox="1"/>
      </xdr:nvSpPr>
      <xdr:spPr>
        <a:xfrm>
          <a:off x="3924300" y="328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120,010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78997</xdr:rowOff>
    </xdr:from>
    <xdr:to>
      <xdr:col>3</xdr:col>
      <xdr:colOff>257175</xdr:colOff>
      <xdr:row>19</xdr:row>
      <xdr:rowOff>9147</xdr:rowOff>
    </xdr:to>
    <xdr:sp macro="" textlink="">
      <xdr:nvSpPr>
        <xdr:cNvPr id="71" name="円/楕円 70"/>
        <xdr:cNvSpPr/>
      </xdr:nvSpPr>
      <xdr:spPr bwMode="auto">
        <a:xfrm>
          <a:off x="3556000" y="321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165374</xdr:rowOff>
    </xdr:from>
    <xdr:ext cx="762000" cy="259045"/>
    <xdr:sp macro="" textlink="">
      <xdr:nvSpPr>
        <xdr:cNvPr id="72" name="テキスト ボックス 71"/>
        <xdr:cNvSpPr txBox="1"/>
      </xdr:nvSpPr>
      <xdr:spPr>
        <a:xfrm>
          <a:off x="3225800" y="329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117,844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97473</xdr:rowOff>
    </xdr:from>
    <xdr:to>
      <xdr:col>2</xdr:col>
      <xdr:colOff>692150</xdr:colOff>
      <xdr:row>19</xdr:row>
      <xdr:rowOff>27623</xdr:rowOff>
    </xdr:to>
    <xdr:sp macro="" textlink="">
      <xdr:nvSpPr>
        <xdr:cNvPr id="73" name="円/楕円 72"/>
        <xdr:cNvSpPr/>
      </xdr:nvSpPr>
      <xdr:spPr bwMode="auto">
        <a:xfrm>
          <a:off x="2857500" y="3231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12400</xdr:rowOff>
    </xdr:from>
    <xdr:ext cx="762000" cy="259045"/>
    <xdr:sp macro="" textlink="">
      <xdr:nvSpPr>
        <xdr:cNvPr id="74" name="テキスト ボックス 73"/>
        <xdr:cNvSpPr txBox="1"/>
      </xdr:nvSpPr>
      <xdr:spPr>
        <a:xfrm>
          <a:off x="2527300" y="331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305841</xdr:rowOff>
    </xdr:from>
    <xdr:to>
      <xdr:col>4</xdr:col>
      <xdr:colOff>1117600</xdr:colOff>
      <xdr:row>34</xdr:row>
      <xdr:rowOff>315722</xdr:rowOff>
    </xdr:to>
    <xdr:cxnSp macro="">
      <xdr:nvCxnSpPr>
        <xdr:cNvPr id="107" name="直線コネクタ 106"/>
        <xdr:cNvCxnSpPr/>
      </xdr:nvCxnSpPr>
      <xdr:spPr bwMode="auto">
        <a:xfrm>
          <a:off x="5003800" y="6573291"/>
          <a:ext cx="647700" cy="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209042</xdr:rowOff>
    </xdr:from>
    <xdr:to>
      <xdr:col>4</xdr:col>
      <xdr:colOff>469900</xdr:colOff>
      <xdr:row>34</xdr:row>
      <xdr:rowOff>305841</xdr:rowOff>
    </xdr:to>
    <xdr:cxnSp macro="">
      <xdr:nvCxnSpPr>
        <xdr:cNvPr id="110" name="直線コネクタ 109"/>
        <xdr:cNvCxnSpPr/>
      </xdr:nvCxnSpPr>
      <xdr:spPr bwMode="auto">
        <a:xfrm>
          <a:off x="4305300" y="6476492"/>
          <a:ext cx="698500" cy="96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209042</xdr:rowOff>
    </xdr:from>
    <xdr:to>
      <xdr:col>3</xdr:col>
      <xdr:colOff>904875</xdr:colOff>
      <xdr:row>34</xdr:row>
      <xdr:rowOff>212179</xdr:rowOff>
    </xdr:to>
    <xdr:cxnSp macro="">
      <xdr:nvCxnSpPr>
        <xdr:cNvPr id="113" name="直線コネクタ 112"/>
        <xdr:cNvCxnSpPr/>
      </xdr:nvCxnSpPr>
      <xdr:spPr bwMode="auto">
        <a:xfrm flipV="1">
          <a:off x="3606800" y="6476492"/>
          <a:ext cx="698500" cy="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82385</xdr:rowOff>
    </xdr:from>
    <xdr:to>
      <xdr:col>3</xdr:col>
      <xdr:colOff>206375</xdr:colOff>
      <xdr:row>34</xdr:row>
      <xdr:rowOff>212179</xdr:rowOff>
    </xdr:to>
    <xdr:cxnSp macro="">
      <xdr:nvCxnSpPr>
        <xdr:cNvPr id="116" name="直線コネクタ 115"/>
        <xdr:cNvCxnSpPr/>
      </xdr:nvCxnSpPr>
      <xdr:spPr bwMode="auto">
        <a:xfrm>
          <a:off x="2908300" y="6349835"/>
          <a:ext cx="698500" cy="1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264922</xdr:rowOff>
    </xdr:from>
    <xdr:to>
      <xdr:col>5</xdr:col>
      <xdr:colOff>34925</xdr:colOff>
      <xdr:row>35</xdr:row>
      <xdr:rowOff>23622</xdr:rowOff>
    </xdr:to>
    <xdr:sp macro="" textlink="">
      <xdr:nvSpPr>
        <xdr:cNvPr id="126" name="円/楕円 125"/>
        <xdr:cNvSpPr/>
      </xdr:nvSpPr>
      <xdr:spPr bwMode="auto">
        <a:xfrm>
          <a:off x="5600700" y="6532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109999</xdr:rowOff>
    </xdr:from>
    <xdr:ext cx="762000" cy="259045"/>
    <xdr:sp macro="" textlink="">
      <xdr:nvSpPr>
        <xdr:cNvPr id="127" name="人口1人当たり決算額の推移該当値テキスト445"/>
        <xdr:cNvSpPr txBox="1"/>
      </xdr:nvSpPr>
      <xdr:spPr>
        <a:xfrm>
          <a:off x="5740400" y="63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46,640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255041</xdr:rowOff>
    </xdr:from>
    <xdr:to>
      <xdr:col>4</xdr:col>
      <xdr:colOff>520700</xdr:colOff>
      <xdr:row>35</xdr:row>
      <xdr:rowOff>13741</xdr:rowOff>
    </xdr:to>
    <xdr:sp macro="" textlink="">
      <xdr:nvSpPr>
        <xdr:cNvPr id="128" name="円/楕円 127"/>
        <xdr:cNvSpPr/>
      </xdr:nvSpPr>
      <xdr:spPr bwMode="auto">
        <a:xfrm>
          <a:off x="4953000" y="6522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23918</xdr:rowOff>
    </xdr:from>
    <xdr:ext cx="736600" cy="259045"/>
    <xdr:sp macro="" textlink="">
      <xdr:nvSpPr>
        <xdr:cNvPr id="129" name="テキスト ボックス 128"/>
        <xdr:cNvSpPr txBox="1"/>
      </xdr:nvSpPr>
      <xdr:spPr>
        <a:xfrm>
          <a:off x="4622800" y="6291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47,418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158242</xdr:rowOff>
    </xdr:from>
    <xdr:to>
      <xdr:col>3</xdr:col>
      <xdr:colOff>955675</xdr:colOff>
      <xdr:row>34</xdr:row>
      <xdr:rowOff>259842</xdr:rowOff>
    </xdr:to>
    <xdr:sp macro="" textlink="">
      <xdr:nvSpPr>
        <xdr:cNvPr id="130" name="円/楕円 129"/>
        <xdr:cNvSpPr/>
      </xdr:nvSpPr>
      <xdr:spPr bwMode="auto">
        <a:xfrm>
          <a:off x="4254500" y="642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270019</xdr:rowOff>
    </xdr:from>
    <xdr:ext cx="762000" cy="259045"/>
    <xdr:sp macro="" textlink="">
      <xdr:nvSpPr>
        <xdr:cNvPr id="131" name="テキスト ボックス 130"/>
        <xdr:cNvSpPr txBox="1"/>
      </xdr:nvSpPr>
      <xdr:spPr>
        <a:xfrm>
          <a:off x="3924300" y="619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55,040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161379</xdr:rowOff>
    </xdr:from>
    <xdr:to>
      <xdr:col>3</xdr:col>
      <xdr:colOff>257175</xdr:colOff>
      <xdr:row>34</xdr:row>
      <xdr:rowOff>262979</xdr:rowOff>
    </xdr:to>
    <xdr:sp macro="" textlink="">
      <xdr:nvSpPr>
        <xdr:cNvPr id="132" name="円/楕円 131"/>
        <xdr:cNvSpPr/>
      </xdr:nvSpPr>
      <xdr:spPr bwMode="auto">
        <a:xfrm>
          <a:off x="3556000" y="6428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273156</xdr:rowOff>
    </xdr:from>
    <xdr:ext cx="762000" cy="259045"/>
    <xdr:sp macro="" textlink="">
      <xdr:nvSpPr>
        <xdr:cNvPr id="133" name="テキスト ボックス 132"/>
        <xdr:cNvSpPr txBox="1"/>
      </xdr:nvSpPr>
      <xdr:spPr>
        <a:xfrm>
          <a:off x="3225800" y="619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54,793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31585</xdr:rowOff>
    </xdr:from>
    <xdr:to>
      <xdr:col>2</xdr:col>
      <xdr:colOff>692150</xdr:colOff>
      <xdr:row>34</xdr:row>
      <xdr:rowOff>133185</xdr:rowOff>
    </xdr:to>
    <xdr:sp macro="" textlink="">
      <xdr:nvSpPr>
        <xdr:cNvPr id="134" name="円/楕円 133"/>
        <xdr:cNvSpPr/>
      </xdr:nvSpPr>
      <xdr:spPr bwMode="auto">
        <a:xfrm>
          <a:off x="2857500" y="6299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143362</xdr:rowOff>
    </xdr:from>
    <xdr:ext cx="762000" cy="259045"/>
    <xdr:sp macro="" textlink="">
      <xdr:nvSpPr>
        <xdr:cNvPr id="135" name="テキスト ボックス 134"/>
        <xdr:cNvSpPr txBox="1"/>
      </xdr:nvSpPr>
      <xdr:spPr>
        <a:xfrm>
          <a:off x="2527300" y="606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行財政改革の取組みにより、着実に経費の削減が図られ財政調整基金の残高は増加してきていたが、平成２６年度は普通交付税の減少などにより、約９千万円の財政調基金を取崩している。</a:t>
          </a:r>
        </a:p>
        <a:p>
          <a:r>
            <a:rPr kumimoji="1" lang="ja-JP" altLang="en-US" sz="1400">
              <a:latin typeface="ＭＳ ゴシック" pitchFamily="49" charset="-128"/>
              <a:ea typeface="ＭＳ ゴシック" pitchFamily="49" charset="-128"/>
            </a:rPr>
            <a:t>　この財政調整基金の取崩しに対して平成２６年度では実質収支額で約９千万円の黒字を生じており、概ね妥当な水準であると分析している。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一般会計及び各特別会計いずれの会計においても赤字額は発生していない状況で同水準により推移している。</a:t>
          </a:r>
        </a:p>
        <a:p>
          <a:r>
            <a:rPr kumimoji="1" lang="ja-JP" altLang="en-US" sz="1400">
              <a:latin typeface="ＭＳ ゴシック" pitchFamily="49" charset="-128"/>
              <a:ea typeface="ＭＳ ゴシック" pitchFamily="49" charset="-128"/>
            </a:rPr>
            <a:t>　今後も各会計ともに行財政改革の着実な取組みにより、健全な財政運営に努め、現在の水準を維持する。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公債費等の償還ピークが過ぎたことにより単年度の元利償還金等及び算入公債費等の実質公債費比率（分子）は減少傾向により推移している。</a:t>
          </a:r>
        </a:p>
        <a:p>
          <a:r>
            <a:rPr kumimoji="1" lang="ja-JP" altLang="en-US" sz="1400">
              <a:latin typeface="ＭＳ ゴシック" pitchFamily="49" charset="-128"/>
              <a:ea typeface="ＭＳ ゴシック" pitchFamily="49" charset="-128"/>
            </a:rPr>
            <a:t>　今後も新規発行起債の抑制などの取組みを着実に継続して比率の改善に努める。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において土地開発公社の清算に伴う財源確保のため、第三セクター改革推進債の借入れを行い地方債現在高は増加しているが、公債費等の償還ピークが過ぎたことなどにより将来負担比率（分子）は減少傾向により推移している。</a:t>
          </a:r>
        </a:p>
        <a:p>
          <a:r>
            <a:rPr kumimoji="1" lang="ja-JP" altLang="en-US" sz="1400">
              <a:latin typeface="ＭＳ ゴシック" pitchFamily="49" charset="-128"/>
              <a:ea typeface="ＭＳ ゴシック" pitchFamily="49" charset="-128"/>
            </a:rPr>
            <a:t>　今後も土地開発公社の清算による負債額等の圧縮効果に伴い比率の減少傾向は続くと思われるが、新規発行起債の抑制などの取組みを継続する。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5545634</v>
      </c>
      <c r="BO4" s="379"/>
      <c r="BP4" s="379"/>
      <c r="BQ4" s="379"/>
      <c r="BR4" s="379"/>
      <c r="BS4" s="379"/>
      <c r="BT4" s="379"/>
      <c r="BU4" s="380"/>
      <c r="BV4" s="378">
        <v>6376488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2.8</v>
      </c>
      <c r="CU4" s="556"/>
      <c r="CV4" s="556"/>
      <c r="CW4" s="556"/>
      <c r="CX4" s="556"/>
      <c r="CY4" s="556"/>
      <c r="CZ4" s="556"/>
      <c r="DA4" s="557"/>
      <c r="DB4" s="555">
        <v>2.5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5422838</v>
      </c>
      <c r="BO5" s="384"/>
      <c r="BP5" s="384"/>
      <c r="BQ5" s="384"/>
      <c r="BR5" s="384"/>
      <c r="BS5" s="384"/>
      <c r="BT5" s="384"/>
      <c r="BU5" s="385"/>
      <c r="BV5" s="383">
        <v>6263621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89.4</v>
      </c>
      <c r="CU5" s="354"/>
      <c r="CV5" s="354"/>
      <c r="CW5" s="354"/>
      <c r="CX5" s="354"/>
      <c r="CY5" s="354"/>
      <c r="CZ5" s="354"/>
      <c r="DA5" s="355"/>
      <c r="DB5" s="353">
        <v>81.8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122796</v>
      </c>
      <c r="BO6" s="384"/>
      <c r="BP6" s="384"/>
      <c r="BQ6" s="384"/>
      <c r="BR6" s="384"/>
      <c r="BS6" s="384"/>
      <c r="BT6" s="384"/>
      <c r="BU6" s="385"/>
      <c r="BV6" s="383">
        <v>112867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94.5</v>
      </c>
      <c r="CU6" s="530"/>
      <c r="CV6" s="530"/>
      <c r="CW6" s="530"/>
      <c r="CX6" s="530"/>
      <c r="CY6" s="530"/>
      <c r="CZ6" s="530"/>
      <c r="DA6" s="531"/>
      <c r="DB6" s="529">
        <v>86.7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30825</v>
      </c>
      <c r="BO7" s="384"/>
      <c r="BP7" s="384"/>
      <c r="BQ7" s="384"/>
      <c r="BR7" s="384"/>
      <c r="BS7" s="384"/>
      <c r="BT7" s="384"/>
      <c r="BU7" s="385"/>
      <c r="BV7" s="383">
        <v>26527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3331277</v>
      </c>
      <c r="CU7" s="384"/>
      <c r="CV7" s="384"/>
      <c r="CW7" s="384"/>
      <c r="CX7" s="384"/>
      <c r="CY7" s="384"/>
      <c r="CZ7" s="384"/>
      <c r="DA7" s="385"/>
      <c r="DB7" s="383">
        <v>3474398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91971</v>
      </c>
      <c r="BO8" s="384"/>
      <c r="BP8" s="384"/>
      <c r="BQ8" s="384"/>
      <c r="BR8" s="384"/>
      <c r="BS8" s="384"/>
      <c r="BT8" s="384"/>
      <c r="BU8" s="385"/>
      <c r="BV8" s="383">
        <v>86340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0.25</v>
      </c>
      <c r="CU8" s="493"/>
      <c r="CV8" s="493"/>
      <c r="CW8" s="493"/>
      <c r="CX8" s="493"/>
      <c r="CY8" s="493"/>
      <c r="CZ8" s="493"/>
      <c r="DA8" s="494"/>
      <c r="DB8" s="492">
        <v>0.25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8778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5631</v>
      </c>
      <c r="BO9" s="384"/>
      <c r="BP9" s="384"/>
      <c r="BQ9" s="384"/>
      <c r="BR9" s="384"/>
      <c r="BS9" s="384"/>
      <c r="BT9" s="384"/>
      <c r="BU9" s="385"/>
      <c r="BV9" s="383">
        <v>10050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19.3</v>
      </c>
      <c r="CU9" s="354"/>
      <c r="CV9" s="354"/>
      <c r="CW9" s="354"/>
      <c r="CX9" s="354"/>
      <c r="CY9" s="354"/>
      <c r="CZ9" s="354"/>
      <c r="DA9" s="355"/>
      <c r="DB9" s="353">
        <v>20.9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9564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256</v>
      </c>
      <c r="BO10" s="384"/>
      <c r="BP10" s="384"/>
      <c r="BQ10" s="384"/>
      <c r="BR10" s="384"/>
      <c r="BS10" s="384"/>
      <c r="BT10" s="384"/>
      <c r="BU10" s="385"/>
      <c r="BV10" s="383">
        <v>193309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8155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87274</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8111</v>
      </c>
      <c r="S13" s="485"/>
      <c r="T13" s="485"/>
      <c r="U13" s="485"/>
      <c r="V13" s="486"/>
      <c r="W13" s="472" t="s">
        <v>123</v>
      </c>
      <c r="X13" s="396"/>
      <c r="Y13" s="396"/>
      <c r="Z13" s="396"/>
      <c r="AA13" s="396"/>
      <c r="AB13" s="397"/>
      <c r="AC13" s="359">
        <v>824</v>
      </c>
      <c r="AD13" s="360"/>
      <c r="AE13" s="360"/>
      <c r="AF13" s="360"/>
      <c r="AG13" s="361"/>
      <c r="AH13" s="359">
        <v>997</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-81387</v>
      </c>
      <c r="BO13" s="384"/>
      <c r="BP13" s="384"/>
      <c r="BQ13" s="384"/>
      <c r="BR13" s="384"/>
      <c r="BS13" s="384"/>
      <c r="BT13" s="384"/>
      <c r="BU13" s="385"/>
      <c r="BV13" s="383">
        <v>203359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14.8</v>
      </c>
      <c r="CU13" s="354"/>
      <c r="CV13" s="354"/>
      <c r="CW13" s="354"/>
      <c r="CX13" s="354"/>
      <c r="CY13" s="354"/>
      <c r="CZ13" s="354"/>
      <c r="DA13" s="355"/>
      <c r="DB13" s="353">
        <v>15.8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8280</v>
      </c>
      <c r="S14" s="485"/>
      <c r="T14" s="485"/>
      <c r="U14" s="485"/>
      <c r="V14" s="486"/>
      <c r="W14" s="487"/>
      <c r="X14" s="399"/>
      <c r="Y14" s="399"/>
      <c r="Z14" s="399"/>
      <c r="AA14" s="399"/>
      <c r="AB14" s="400"/>
      <c r="AC14" s="477">
        <v>19.3</v>
      </c>
      <c r="AD14" s="478"/>
      <c r="AE14" s="478"/>
      <c r="AF14" s="478"/>
      <c r="AG14" s="479"/>
      <c r="AH14" s="477">
        <v>21.2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80.2</v>
      </c>
      <c r="CU14" s="456"/>
      <c r="CV14" s="456"/>
      <c r="CW14" s="456"/>
      <c r="CX14" s="456"/>
      <c r="CY14" s="456"/>
      <c r="CZ14" s="456"/>
      <c r="DA14" s="457"/>
      <c r="DB14" s="488">
        <v>89.3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8237</v>
      </c>
      <c r="S15" s="485"/>
      <c r="T15" s="485"/>
      <c r="U15" s="485"/>
      <c r="V15" s="486"/>
      <c r="W15" s="472" t="s">
        <v>130</v>
      </c>
      <c r="X15" s="396"/>
      <c r="Y15" s="396"/>
      <c r="Z15" s="396"/>
      <c r="AA15" s="396"/>
      <c r="AB15" s="397"/>
      <c r="AC15" s="359">
        <v>785</v>
      </c>
      <c r="AD15" s="360"/>
      <c r="AE15" s="360"/>
      <c r="AF15" s="360"/>
      <c r="AG15" s="361"/>
      <c r="AH15" s="359">
        <v>939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774346</v>
      </c>
      <c r="BO15" s="379"/>
      <c r="BP15" s="379"/>
      <c r="BQ15" s="379"/>
      <c r="BR15" s="379"/>
      <c r="BS15" s="379"/>
      <c r="BT15" s="379"/>
      <c r="BU15" s="380"/>
      <c r="BV15" s="378">
        <v>756407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18.399999999999999</v>
      </c>
      <c r="AD16" s="478"/>
      <c r="AE16" s="478"/>
      <c r="AF16" s="478"/>
      <c r="AG16" s="479"/>
      <c r="AH16" s="477">
        <v>19.899999999999999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2950815</v>
      </c>
      <c r="BO16" s="384"/>
      <c r="BP16" s="384"/>
      <c r="BQ16" s="384"/>
      <c r="BR16" s="384"/>
      <c r="BS16" s="384"/>
      <c r="BT16" s="384"/>
      <c r="BU16" s="385"/>
      <c r="BV16" s="383">
        <v>3074077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2663</v>
      </c>
      <c r="AD17" s="360"/>
      <c r="AE17" s="360"/>
      <c r="AF17" s="360"/>
      <c r="AG17" s="361"/>
      <c r="AH17" s="359">
        <v>2755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973207</v>
      </c>
      <c r="BO17" s="384"/>
      <c r="BP17" s="384"/>
      <c r="BQ17" s="384"/>
      <c r="BR17" s="384"/>
      <c r="BS17" s="384"/>
      <c r="BT17" s="384"/>
      <c r="BU17" s="385"/>
      <c r="BV17" s="383">
        <v>955824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81.36</v>
      </c>
      <c r="M18" s="448"/>
      <c r="N18" s="448"/>
      <c r="O18" s="448"/>
      <c r="P18" s="448"/>
      <c r="Q18" s="448"/>
      <c r="R18" s="449"/>
      <c r="S18" s="449"/>
      <c r="T18" s="449"/>
      <c r="U18" s="449"/>
      <c r="V18" s="450"/>
      <c r="W18" s="464"/>
      <c r="X18" s="465"/>
      <c r="Y18" s="465"/>
      <c r="Z18" s="465"/>
      <c r="AA18" s="465"/>
      <c r="AB18" s="473"/>
      <c r="AC18" s="347">
        <v>62.3</v>
      </c>
      <c r="AD18" s="348"/>
      <c r="AE18" s="348"/>
      <c r="AF18" s="348"/>
      <c r="AG18" s="451"/>
      <c r="AH18" s="347">
        <v>58.5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3050876</v>
      </c>
      <c r="BO18" s="384"/>
      <c r="BP18" s="384"/>
      <c r="BQ18" s="384"/>
      <c r="BR18" s="384"/>
      <c r="BS18" s="384"/>
      <c r="BT18" s="384"/>
      <c r="BU18" s="385"/>
      <c r="BV18" s="383">
        <v>2912950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108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3998386</v>
      </c>
      <c r="BO19" s="384"/>
      <c r="BP19" s="384"/>
      <c r="BQ19" s="384"/>
      <c r="BR19" s="384"/>
      <c r="BS19" s="384"/>
      <c r="BT19" s="384"/>
      <c r="BU19" s="385"/>
      <c r="BV19" s="383">
        <v>4111914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3068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5978920</v>
      </c>
      <c r="BO23" s="384"/>
      <c r="BP23" s="384"/>
      <c r="BQ23" s="384"/>
      <c r="BR23" s="384"/>
      <c r="BS23" s="384"/>
      <c r="BT23" s="384"/>
      <c r="BU23" s="385"/>
      <c r="BV23" s="383">
        <v>5962887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7540</v>
      </c>
      <c r="R24" s="360"/>
      <c r="S24" s="360"/>
      <c r="T24" s="360"/>
      <c r="U24" s="360"/>
      <c r="V24" s="361"/>
      <c r="W24" s="425"/>
      <c r="X24" s="416"/>
      <c r="Y24" s="417"/>
      <c r="Z24" s="356" t="s">
        <v>153</v>
      </c>
      <c r="AA24" s="357"/>
      <c r="AB24" s="357"/>
      <c r="AC24" s="357"/>
      <c r="AD24" s="357"/>
      <c r="AE24" s="357"/>
      <c r="AF24" s="357"/>
      <c r="AG24" s="358"/>
      <c r="AH24" s="359">
        <v>92</v>
      </c>
      <c r="AI24" s="360"/>
      <c r="AJ24" s="360"/>
      <c r="AK24" s="360"/>
      <c r="AL24" s="361"/>
      <c r="AM24" s="359">
        <v>299184</v>
      </c>
      <c r="AN24" s="360"/>
      <c r="AO24" s="360"/>
      <c r="AP24" s="360"/>
      <c r="AQ24" s="360"/>
      <c r="AR24" s="361"/>
      <c r="AS24" s="359">
        <v>3252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3960462</v>
      </c>
      <c r="BO24" s="384"/>
      <c r="BP24" s="384"/>
      <c r="BQ24" s="384"/>
      <c r="BR24" s="384"/>
      <c r="BS24" s="384"/>
      <c r="BT24" s="384"/>
      <c r="BU24" s="385"/>
      <c r="BV24" s="383">
        <v>4219063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6230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570642</v>
      </c>
      <c r="BO25" s="379"/>
      <c r="BP25" s="379"/>
      <c r="BQ25" s="379"/>
      <c r="BR25" s="379"/>
      <c r="BS25" s="379"/>
      <c r="BT25" s="379"/>
      <c r="BU25" s="380"/>
      <c r="BV25" s="378">
        <v>664942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5710</v>
      </c>
      <c r="R26" s="360"/>
      <c r="S26" s="360"/>
      <c r="T26" s="360"/>
      <c r="U26" s="360"/>
      <c r="V26" s="361"/>
      <c r="W26" s="425"/>
      <c r="X26" s="416"/>
      <c r="Y26" s="417"/>
      <c r="Z26" s="356" t="s">
        <v>159</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2950</v>
      </c>
      <c r="R27" s="360"/>
      <c r="S27" s="360"/>
      <c r="T27" s="360"/>
      <c r="U27" s="360"/>
      <c r="V27" s="361"/>
      <c r="W27" s="425"/>
      <c r="X27" s="416"/>
      <c r="Y27" s="417"/>
      <c r="Z27" s="356" t="s">
        <v>162</v>
      </c>
      <c r="AA27" s="357"/>
      <c r="AB27" s="357"/>
      <c r="AC27" s="357"/>
      <c r="AD27" s="357"/>
      <c r="AE27" s="357"/>
      <c r="AF27" s="357"/>
      <c r="AG27" s="358"/>
      <c r="AH27" s="359">
        <v>1</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2360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958377</v>
      </c>
      <c r="BO28" s="379"/>
      <c r="BP28" s="379"/>
      <c r="BQ28" s="379"/>
      <c r="BR28" s="379"/>
      <c r="BS28" s="379"/>
      <c r="BT28" s="379"/>
      <c r="BU28" s="380"/>
      <c r="BV28" s="378">
        <v>1045395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9</v>
      </c>
      <c r="M29" s="360"/>
      <c r="N29" s="360"/>
      <c r="O29" s="360"/>
      <c r="P29" s="361"/>
      <c r="Q29" s="359">
        <v>1950</v>
      </c>
      <c r="R29" s="360"/>
      <c r="S29" s="360"/>
      <c r="T29" s="360"/>
      <c r="U29" s="360"/>
      <c r="V29" s="361"/>
      <c r="W29" s="426"/>
      <c r="X29" s="427"/>
      <c r="Y29" s="428"/>
      <c r="Z29" s="356" t="s">
        <v>170</v>
      </c>
      <c r="AA29" s="357"/>
      <c r="AB29" s="357"/>
      <c r="AC29" s="357"/>
      <c r="AD29" s="357"/>
      <c r="AE29" s="357"/>
      <c r="AF29" s="357"/>
      <c r="AG29" s="358"/>
      <c r="AH29" s="359">
        <v>93</v>
      </c>
      <c r="AI29" s="360"/>
      <c r="AJ29" s="360"/>
      <c r="AK29" s="360"/>
      <c r="AL29" s="361"/>
      <c r="AM29" s="359">
        <v>302757</v>
      </c>
      <c r="AN29" s="360"/>
      <c r="AO29" s="360"/>
      <c r="AP29" s="360"/>
      <c r="AQ29" s="360"/>
      <c r="AR29" s="361"/>
      <c r="AS29" s="359">
        <v>3255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329456</v>
      </c>
      <c r="BO29" s="384"/>
      <c r="BP29" s="384"/>
      <c r="BQ29" s="384"/>
      <c r="BR29" s="384"/>
      <c r="BS29" s="384"/>
      <c r="BT29" s="384"/>
      <c r="BU29" s="385"/>
      <c r="BV29" s="383">
        <v>329337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114045</v>
      </c>
      <c r="BO30" s="387"/>
      <c r="BP30" s="387"/>
      <c r="BQ30" s="387"/>
      <c r="BR30" s="387"/>
      <c r="BS30" s="387"/>
      <c r="BT30" s="387"/>
      <c r="BU30" s="388"/>
      <c r="BV30" s="386">
        <v>92108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南空知葬斎組合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南幌振興公社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南空知公衆衛生組合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南幌農産物加工センター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空知教育センター組合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南空知消防組合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南空知ふるさと市町村圏組合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長幌上水道企業団</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1" t="s">
        <v>24</v>
      </c>
      <c r="C41" s="1182"/>
      <c r="D41" s="81"/>
      <c r="E41" s="1183" t="s">
        <v>25</v>
      </c>
      <c r="F41" s="1183"/>
      <c r="G41" s="1183"/>
      <c r="H41" s="1184"/>
      <c r="I41" s="82">
        <v>6240</v>
      </c>
      <c r="J41" s="83">
        <v>5567</v>
      </c>
      <c r="K41" s="83">
        <v>4984</v>
      </c>
      <c r="L41" s="83">
        <v>5963</v>
      </c>
      <c r="M41" s="84">
        <v>5979</v>
      </c>
    </row>
    <row r="42" spans="2:13" ht="27.75" customHeight="1">
      <c r="B42" s="1171"/>
      <c r="C42" s="1172"/>
      <c r="D42" s="85"/>
      <c r="E42" s="1175" t="s">
        <v>26</v>
      </c>
      <c r="F42" s="1175"/>
      <c r="G42" s="1175"/>
      <c r="H42" s="1176"/>
      <c r="I42" s="86">
        <v>663</v>
      </c>
      <c r="J42" s="87">
        <v>605</v>
      </c>
      <c r="K42" s="87">
        <v>547</v>
      </c>
      <c r="L42" s="87">
        <v>486</v>
      </c>
      <c r="M42" s="88">
        <v>442</v>
      </c>
    </row>
    <row r="43" spans="2:13" ht="27.75" customHeight="1">
      <c r="B43" s="1171"/>
      <c r="C43" s="1172"/>
      <c r="D43" s="85"/>
      <c r="E43" s="1175" t="s">
        <v>27</v>
      </c>
      <c r="F43" s="1175"/>
      <c r="G43" s="1175"/>
      <c r="H43" s="1176"/>
      <c r="I43" s="86">
        <v>1086</v>
      </c>
      <c r="J43" s="87">
        <v>981</v>
      </c>
      <c r="K43" s="87">
        <v>860</v>
      </c>
      <c r="L43" s="87">
        <v>713</v>
      </c>
      <c r="M43" s="88">
        <v>593</v>
      </c>
    </row>
    <row r="44" spans="2:13" ht="27.75" customHeight="1">
      <c r="B44" s="1171"/>
      <c r="C44" s="1172"/>
      <c r="D44" s="85"/>
      <c r="E44" s="1175" t="s">
        <v>28</v>
      </c>
      <c r="F44" s="1175"/>
      <c r="G44" s="1175"/>
      <c r="H44" s="1176"/>
      <c r="I44" s="86">
        <v>733</v>
      </c>
      <c r="J44" s="87">
        <v>682</v>
      </c>
      <c r="K44" s="87">
        <v>637</v>
      </c>
      <c r="L44" s="87">
        <v>634</v>
      </c>
      <c r="M44" s="88">
        <v>594</v>
      </c>
    </row>
    <row r="45" spans="2:13" ht="27.75" customHeight="1">
      <c r="B45" s="1171"/>
      <c r="C45" s="1172"/>
      <c r="D45" s="85"/>
      <c r="E45" s="1175" t="s">
        <v>29</v>
      </c>
      <c r="F45" s="1175"/>
      <c r="G45" s="1175"/>
      <c r="H45" s="1176"/>
      <c r="I45" s="86">
        <v>810</v>
      </c>
      <c r="J45" s="87">
        <v>841</v>
      </c>
      <c r="K45" s="87">
        <v>797</v>
      </c>
      <c r="L45" s="87">
        <v>724</v>
      </c>
      <c r="M45" s="88">
        <v>672</v>
      </c>
    </row>
    <row r="46" spans="2:13" ht="27.75" customHeight="1">
      <c r="B46" s="1171"/>
      <c r="C46" s="1172"/>
      <c r="D46" s="85"/>
      <c r="E46" s="1175" t="s">
        <v>30</v>
      </c>
      <c r="F46" s="1175"/>
      <c r="G46" s="1175"/>
      <c r="H46" s="1176"/>
      <c r="I46" s="86">
        <v>824</v>
      </c>
      <c r="J46" s="87">
        <v>724</v>
      </c>
      <c r="K46" s="87">
        <v>665</v>
      </c>
      <c r="L46" s="87">
        <v>18</v>
      </c>
      <c r="M46" s="88">
        <v>18</v>
      </c>
    </row>
    <row r="47" spans="2:13" ht="27.75" customHeight="1">
      <c r="B47" s="1171"/>
      <c r="C47" s="1172"/>
      <c r="D47" s="85"/>
      <c r="E47" s="1175" t="s">
        <v>31</v>
      </c>
      <c r="F47" s="1175"/>
      <c r="G47" s="1175"/>
      <c r="H47" s="1176"/>
      <c r="I47" s="86" t="s">
        <v>487</v>
      </c>
      <c r="J47" s="87" t="s">
        <v>487</v>
      </c>
      <c r="K47" s="87" t="s">
        <v>487</v>
      </c>
      <c r="L47" s="87" t="s">
        <v>487</v>
      </c>
      <c r="M47" s="88" t="s">
        <v>487</v>
      </c>
    </row>
    <row r="48" spans="2:13" ht="27.75" customHeight="1">
      <c r="B48" s="1173"/>
      <c r="C48" s="1174"/>
      <c r="D48" s="85"/>
      <c r="E48" s="1175" t="s">
        <v>32</v>
      </c>
      <c r="F48" s="1175"/>
      <c r="G48" s="1175"/>
      <c r="H48" s="1176"/>
      <c r="I48" s="86" t="s">
        <v>487</v>
      </c>
      <c r="J48" s="87" t="s">
        <v>487</v>
      </c>
      <c r="K48" s="87" t="s">
        <v>487</v>
      </c>
      <c r="L48" s="87" t="s">
        <v>487</v>
      </c>
      <c r="M48" s="88" t="s">
        <v>487</v>
      </c>
    </row>
    <row r="49" spans="2:13" ht="27.75" customHeight="1">
      <c r="B49" s="1169" t="s">
        <v>33</v>
      </c>
      <c r="C49" s="1170"/>
      <c r="D49" s="89"/>
      <c r="E49" s="1175" t="s">
        <v>34</v>
      </c>
      <c r="F49" s="1175"/>
      <c r="G49" s="1175"/>
      <c r="H49" s="1176"/>
      <c r="I49" s="86">
        <v>1216</v>
      </c>
      <c r="J49" s="87">
        <v>1325</v>
      </c>
      <c r="K49" s="87">
        <v>1348</v>
      </c>
      <c r="L49" s="87">
        <v>1524</v>
      </c>
      <c r="M49" s="88">
        <v>1476</v>
      </c>
    </row>
    <row r="50" spans="2:13" ht="27.75" customHeight="1">
      <c r="B50" s="1171"/>
      <c r="C50" s="1172"/>
      <c r="D50" s="85"/>
      <c r="E50" s="1175" t="s">
        <v>35</v>
      </c>
      <c r="F50" s="1175"/>
      <c r="G50" s="1175"/>
      <c r="H50" s="1176"/>
      <c r="I50" s="86">
        <v>149</v>
      </c>
      <c r="J50" s="87">
        <v>119</v>
      </c>
      <c r="K50" s="87">
        <v>90</v>
      </c>
      <c r="L50" s="87">
        <v>77</v>
      </c>
      <c r="M50" s="88">
        <v>230</v>
      </c>
    </row>
    <row r="51" spans="2:13" ht="27.75" customHeight="1">
      <c r="B51" s="1173"/>
      <c r="C51" s="1174"/>
      <c r="D51" s="85"/>
      <c r="E51" s="1175" t="s">
        <v>36</v>
      </c>
      <c r="F51" s="1175"/>
      <c r="G51" s="1175"/>
      <c r="H51" s="1176"/>
      <c r="I51" s="86">
        <v>5475</v>
      </c>
      <c r="J51" s="87">
        <v>5036</v>
      </c>
      <c r="K51" s="87">
        <v>4672</v>
      </c>
      <c r="L51" s="87">
        <v>4449</v>
      </c>
      <c r="M51" s="88">
        <v>4404</v>
      </c>
    </row>
    <row r="52" spans="2:13" ht="27.75" customHeight="1" thickBot="1">
      <c r="B52" s="1177" t="s">
        <v>37</v>
      </c>
      <c r="C52" s="1178"/>
      <c r="D52" s="90"/>
      <c r="E52" s="1179" t="s">
        <v>38</v>
      </c>
      <c r="F52" s="1179"/>
      <c r="G52" s="1179"/>
      <c r="H52" s="1180"/>
      <c r="I52" s="91">
        <v>3516</v>
      </c>
      <c r="J52" s="92">
        <v>2920</v>
      </c>
      <c r="K52" s="92">
        <v>2379</v>
      </c>
      <c r="L52" s="92">
        <v>2488</v>
      </c>
      <c r="M52" s="93">
        <v>2188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62024</v>
      </c>
      <c r="E3" s="116"/>
      <c r="F3" s="117">
        <v>192544</v>
      </c>
      <c r="G3" s="118"/>
      <c r="H3" s="119"/>
    </row>
    <row r="4" spans="1:8">
      <c r="A4" s="120"/>
      <c r="B4" s="121"/>
      <c r="C4" s="122"/>
      <c r="D4" s="123">
        <v>23169</v>
      </c>
      <c r="E4" s="124"/>
      <c r="F4" s="125">
        <v>82235</v>
      </c>
      <c r="G4" s="126"/>
      <c r="H4" s="127"/>
    </row>
    <row r="5" spans="1:8">
      <c r="A5" s="108" t="s">
        <v>520</v>
      </c>
      <c r="B5" s="113"/>
      <c r="C5" s="114"/>
      <c r="D5" s="115">
        <v>49403</v>
      </c>
      <c r="E5" s="116"/>
      <c r="F5" s="117">
        <v>146140</v>
      </c>
      <c r="G5" s="118"/>
      <c r="H5" s="119"/>
    </row>
    <row r="6" spans="1:8">
      <c r="A6" s="120"/>
      <c r="B6" s="121"/>
      <c r="C6" s="122"/>
      <c r="D6" s="123">
        <v>27827</v>
      </c>
      <c r="E6" s="124"/>
      <c r="F6" s="125">
        <v>75451</v>
      </c>
      <c r="G6" s="126"/>
      <c r="H6" s="127"/>
    </row>
    <row r="7" spans="1:8">
      <c r="A7" s="108" t="s">
        <v>521</v>
      </c>
      <c r="B7" s="113"/>
      <c r="C7" s="114"/>
      <c r="D7" s="115">
        <v>61121</v>
      </c>
      <c r="E7" s="116"/>
      <c r="F7" s="117">
        <v>146641</v>
      </c>
      <c r="G7" s="118"/>
      <c r="H7" s="119"/>
    </row>
    <row r="8" spans="1:8">
      <c r="A8" s="120"/>
      <c r="B8" s="121"/>
      <c r="C8" s="122"/>
      <c r="D8" s="123">
        <v>40572</v>
      </c>
      <c r="E8" s="124"/>
      <c r="F8" s="125">
        <v>68142</v>
      </c>
      <c r="G8" s="126"/>
      <c r="H8" s="127"/>
    </row>
    <row r="9" spans="1:8">
      <c r="A9" s="108" t="s">
        <v>522</v>
      </c>
      <c r="B9" s="113"/>
      <c r="C9" s="114"/>
      <c r="D9" s="115">
        <v>60988</v>
      </c>
      <c r="E9" s="116"/>
      <c r="F9" s="117">
        <v>174587</v>
      </c>
      <c r="G9" s="118"/>
      <c r="H9" s="119"/>
    </row>
    <row r="10" spans="1:8">
      <c r="A10" s="120"/>
      <c r="B10" s="121"/>
      <c r="C10" s="122"/>
      <c r="D10" s="123">
        <v>41147</v>
      </c>
      <c r="E10" s="124"/>
      <c r="F10" s="125">
        <v>79695</v>
      </c>
      <c r="G10" s="126"/>
      <c r="H10" s="127"/>
    </row>
    <row r="11" spans="1:8">
      <c r="A11" s="108" t="s">
        <v>523</v>
      </c>
      <c r="B11" s="113"/>
      <c r="C11" s="114"/>
      <c r="D11" s="115">
        <v>144961</v>
      </c>
      <c r="E11" s="116"/>
      <c r="F11" s="117">
        <v>175675</v>
      </c>
      <c r="G11" s="118"/>
      <c r="H11" s="119"/>
    </row>
    <row r="12" spans="1:8">
      <c r="A12" s="120"/>
      <c r="B12" s="121"/>
      <c r="C12" s="128"/>
      <c r="D12" s="123">
        <v>130736</v>
      </c>
      <c r="E12" s="124"/>
      <c r="F12" s="125">
        <v>87698</v>
      </c>
      <c r="G12" s="126"/>
      <c r="H12" s="127"/>
    </row>
    <row r="13" spans="1:8">
      <c r="A13" s="108"/>
      <c r="B13" s="113"/>
      <c r="C13" s="129"/>
      <c r="D13" s="130">
        <v>75699</v>
      </c>
      <c r="E13" s="131"/>
      <c r="F13" s="132">
        <v>167117</v>
      </c>
      <c r="G13" s="133"/>
      <c r="H13" s="119"/>
    </row>
    <row r="14" spans="1:8">
      <c r="A14" s="120"/>
      <c r="B14" s="121"/>
      <c r="C14" s="122"/>
      <c r="D14" s="123">
        <v>52690</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1.91</v>
      </c>
      <c r="C19" s="134">
        <f>ROUND(VALUE(SUBSTITUTE(実質収支比率等に係る経年分析!G$48,"▲","-")),2)</f>
        <v>1.5</v>
      </c>
      <c r="D19" s="134">
        <f>ROUND(VALUE(SUBSTITUTE(実質収支比率等に係る経年分析!H$48,"▲","-")),2)</f>
        <v>2.1800000000000002</v>
      </c>
      <c r="E19" s="134">
        <f>ROUND(VALUE(SUBSTITUTE(実質収支比率等に係る経年分析!I$48,"▲","-")),2)</f>
        <v>2.4900000000000002</v>
      </c>
      <c r="F19" s="134">
        <f>ROUND(VALUE(SUBSTITUTE(実質収支比率等に係る経年分析!J$48,"▲","-")),2)</f>
        <v>2.76</v>
      </c>
    </row>
    <row r="20" spans="1:11">
      <c r="A20" s="134" t="s">
        <v>43</v>
      </c>
      <c r="B20" s="134">
        <f>ROUND(VALUE(SUBSTITUTE(実質収支比率等に係る経年分析!F$47,"▲","-")),2)</f>
        <v>18.95</v>
      </c>
      <c r="C20" s="134">
        <f>ROUND(VALUE(SUBSTITUTE(実質収支比率等に係る経年分析!G$47,"▲","-")),2)</f>
        <v>22.08</v>
      </c>
      <c r="D20" s="134">
        <f>ROUND(VALUE(SUBSTITUTE(実質収支比率等に係る経年分析!H$47,"▲","-")),2)</f>
        <v>24.35</v>
      </c>
      <c r="E20" s="134">
        <f>ROUND(VALUE(SUBSTITUTE(実質収支比率等に係る経年分析!I$47,"▲","-")),2)</f>
        <v>30.09</v>
      </c>
      <c r="F20" s="134">
        <f>ROUND(VALUE(SUBSTITUTE(実質収支比率等に係る経年分析!J$47,"▲","-")),2)</f>
        <v>28.77</v>
      </c>
    </row>
    <row r="21" spans="1:11">
      <c r="A21" s="134" t="s">
        <v>44</v>
      </c>
      <c r="B21" s="134">
        <f>IF(ISNUMBER(VALUE(SUBSTITUTE(実質収支比率等に係る経年分析!F$49,"▲","-"))),ROUND(VALUE(SUBSTITUTE(実質収支比率等に係る経年分析!F$49,"▲","-")),2),NA())</f>
        <v>3.35</v>
      </c>
      <c r="C21" s="134">
        <f>IF(ISNUMBER(VALUE(SUBSTITUTE(実質収支比率等に係る経年分析!G$49,"▲","-"))),ROUND(VALUE(SUBSTITUTE(実質収支比率等に係る経年分析!G$49,"▲","-")),2),NA())</f>
        <v>2.0099999999999998</v>
      </c>
      <c r="D21" s="134">
        <f>IF(ISNUMBER(VALUE(SUBSTITUTE(実質収支比率等に係る経年分析!H$49,"▲","-"))),ROUND(VALUE(SUBSTITUTE(実質収支比率等に係る経年分析!H$49,"▲","-")),2),NA())</f>
        <v>2.6</v>
      </c>
      <c r="E21" s="134">
        <f>IF(ISNUMBER(VALUE(SUBSTITUTE(実質収支比率等に係る経年分析!I$49,"▲","-"))),ROUND(VALUE(SUBSTITUTE(実質収支比率等に係る経年分析!I$49,"▲","-")),2),NA())</f>
        <v>5.85</v>
      </c>
      <c r="F21" s="134">
        <f>IF(ISNUMBER(VALUE(SUBSTITUTE(実質収支比率等に係る経年分析!J$49,"▲","-"))),ROUND(VALUE(SUBSTITUTE(実質収支比率等に係る経年分析!J$49,"▲","-")),2),NA())</f>
        <v>-2.44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0.24</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2.1800000000000002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849</v>
      </c>
      <c r="E42" s="136"/>
      <c r="F42" s="136"/>
      <c r="G42" s="136">
        <f>'実質公債費比率（分子）の構造'!L$52</f>
        <v>791</v>
      </c>
      <c r="H42" s="136"/>
      <c r="I42" s="136"/>
      <c r="J42" s="136">
        <f>'実質公債費比率（分子）の構造'!M$52</f>
        <v>740</v>
      </c>
      <c r="K42" s="136"/>
      <c r="L42" s="136"/>
      <c r="M42" s="136">
        <f>'実質公債費比率（分子）の構造'!N$52</f>
        <v>708</v>
      </c>
      <c r="N42" s="136"/>
      <c r="O42" s="136"/>
      <c r="P42" s="136">
        <f>'実質公債費比率（分子）の構造'!O$52</f>
        <v>674</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81</v>
      </c>
      <c r="C44" s="136"/>
      <c r="D44" s="136"/>
      <c r="E44" s="136">
        <f>'実質公債費比率（分子）の構造'!L$50</f>
        <v>87</v>
      </c>
      <c r="F44" s="136"/>
      <c r="G44" s="136"/>
      <c r="H44" s="136">
        <f>'実質公債費比率（分子）の構造'!M$50</f>
        <v>84</v>
      </c>
      <c r="I44" s="136"/>
      <c r="J44" s="136"/>
      <c r="K44" s="136">
        <f>'実質公債費比率（分子）の構造'!N$50</f>
        <v>83</v>
      </c>
      <c r="L44" s="136"/>
      <c r="M44" s="136"/>
      <c r="N44" s="136">
        <f>'実質公債費比率（分子）の構造'!O$50</f>
        <v>84</v>
      </c>
      <c r="O44" s="136"/>
      <c r="P44" s="136"/>
    </row>
    <row r="45" spans="1:16">
      <c r="A45" s="136" t="s">
        <v>54</v>
      </c>
      <c r="B45" s="136">
        <f>'実質公債費比率（分子）の構造'!K$49</f>
        <v>45</v>
      </c>
      <c r="C45" s="136"/>
      <c r="D45" s="136"/>
      <c r="E45" s="136">
        <f>'実質公債費比率（分子）の構造'!L$49</f>
        <v>35</v>
      </c>
      <c r="F45" s="136"/>
      <c r="G45" s="136"/>
      <c r="H45" s="136">
        <f>'実質公債費比率（分子）の構造'!M$49</f>
        <v>22</v>
      </c>
      <c r="I45" s="136"/>
      <c r="J45" s="136"/>
      <c r="K45" s="136">
        <f>'実質公債費比率（分子）の構造'!N$49</f>
        <v>19</v>
      </c>
      <c r="L45" s="136"/>
      <c r="M45" s="136"/>
      <c r="N45" s="136">
        <f>'実質公債費比率（分子）の構造'!O$49</f>
        <v>20</v>
      </c>
      <c r="O45" s="136"/>
      <c r="P45" s="136"/>
    </row>
    <row r="46" spans="1:16">
      <c r="A46" s="136" t="s">
        <v>55</v>
      </c>
      <c r="B46" s="136">
        <f>'実質公債費比率（分子）の構造'!K$48</f>
        <v>146</v>
      </c>
      <c r="C46" s="136"/>
      <c r="D46" s="136"/>
      <c r="E46" s="136">
        <f>'実質公債費比率（分子）の構造'!L$48</f>
        <v>143</v>
      </c>
      <c r="F46" s="136"/>
      <c r="G46" s="136"/>
      <c r="H46" s="136">
        <f>'実質公債費比率（分子）の構造'!M$48</f>
        <v>125</v>
      </c>
      <c r="I46" s="136"/>
      <c r="J46" s="136"/>
      <c r="K46" s="136">
        <f>'実質公債費比率（分子）の構造'!N$48</f>
        <v>120</v>
      </c>
      <c r="L46" s="136"/>
      <c r="M46" s="136"/>
      <c r="N46" s="136">
        <f>'実質公債費比率（分子）の構造'!O$48</f>
        <v>112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1140</v>
      </c>
      <c r="C49" s="136"/>
      <c r="D49" s="136"/>
      <c r="E49" s="136">
        <f>'実質公債費比率（分子）の構造'!L$45</f>
        <v>995</v>
      </c>
      <c r="F49" s="136"/>
      <c r="G49" s="136"/>
      <c r="H49" s="136">
        <f>'実質公債費比率（分子）の構造'!M$45</f>
        <v>971</v>
      </c>
      <c r="I49" s="136"/>
      <c r="J49" s="136"/>
      <c r="K49" s="136">
        <f>'実質公債費比率（分子）の構造'!N$45</f>
        <v>878</v>
      </c>
      <c r="L49" s="136"/>
      <c r="M49" s="136"/>
      <c r="N49" s="136">
        <f>'実質公債費比率（分子）の構造'!O$45</f>
        <v>839</v>
      </c>
      <c r="O49" s="136"/>
      <c r="P49" s="136"/>
    </row>
    <row r="50" spans="1:16">
      <c r="A50" s="136" t="s">
        <v>59</v>
      </c>
      <c r="B50" s="136" t="e">
        <f>NA()</f>
        <v>#N/A</v>
      </c>
      <c r="C50" s="136">
        <f>IF(ISNUMBER('実質公債費比率（分子）の構造'!K$53),'実質公債費比率（分子）の構造'!K$53,NA())</f>
        <v>564</v>
      </c>
      <c r="D50" s="136" t="e">
        <f>NA()</f>
        <v>#N/A</v>
      </c>
      <c r="E50" s="136" t="e">
        <f>NA()</f>
        <v>#N/A</v>
      </c>
      <c r="F50" s="136">
        <f>IF(ISNUMBER('実質公債費比率（分子）の構造'!L$53),'実質公債費比率（分子）の構造'!L$53,NA())</f>
        <v>469</v>
      </c>
      <c r="G50" s="136" t="e">
        <f>NA()</f>
        <v>#N/A</v>
      </c>
      <c r="H50" s="136" t="e">
        <f>NA()</f>
        <v>#N/A</v>
      </c>
      <c r="I50" s="136">
        <f>IF(ISNUMBER('実質公債費比率（分子）の構造'!M$53),'実質公債費比率（分子）の構造'!M$53,NA())</f>
        <v>462</v>
      </c>
      <c r="J50" s="136" t="e">
        <f>NA()</f>
        <v>#N/A</v>
      </c>
      <c r="K50" s="136" t="e">
        <f>NA()</f>
        <v>#N/A</v>
      </c>
      <c r="L50" s="136">
        <f>IF(ISNUMBER('実質公債費比率（分子）の構造'!N$53),'実質公債費比率（分子）の構造'!N$53,NA())</f>
        <v>392</v>
      </c>
      <c r="M50" s="136" t="e">
        <f>NA()</f>
        <v>#N/A</v>
      </c>
      <c r="N50" s="136" t="e">
        <f>NA()</f>
        <v>#N/A</v>
      </c>
      <c r="O50" s="136">
        <f>IF(ISNUMBER('実質公債費比率（分子）の構造'!O$53),'実質公債費比率（分子）の構造'!O$53,NA())</f>
        <v>381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5475</v>
      </c>
      <c r="E56" s="135"/>
      <c r="F56" s="135"/>
      <c r="G56" s="135">
        <f>'将来負担比率（分子）の構造'!J$51</f>
        <v>5036</v>
      </c>
      <c r="H56" s="135"/>
      <c r="I56" s="135"/>
      <c r="J56" s="135">
        <f>'将来負担比率（分子）の構造'!K$51</f>
        <v>4672</v>
      </c>
      <c r="K56" s="135"/>
      <c r="L56" s="135"/>
      <c r="M56" s="135">
        <f>'将来負担比率（分子）の構造'!L$51</f>
        <v>4449</v>
      </c>
      <c r="N56" s="135"/>
      <c r="O56" s="135"/>
      <c r="P56" s="135">
        <f>'将来負担比率（分子）の構造'!M$51</f>
        <v>4404</v>
      </c>
    </row>
    <row r="57" spans="1:16">
      <c r="A57" s="135" t="s">
        <v>35</v>
      </c>
      <c r="B57" s="135"/>
      <c r="C57" s="135"/>
      <c r="D57" s="135">
        <f>'将来負担比率（分子）の構造'!I$50</f>
        <v>149</v>
      </c>
      <c r="E57" s="135"/>
      <c r="F57" s="135"/>
      <c r="G57" s="135">
        <f>'将来負担比率（分子）の構造'!J$50</f>
        <v>119</v>
      </c>
      <c r="H57" s="135"/>
      <c r="I57" s="135"/>
      <c r="J57" s="135">
        <f>'将来負担比率（分子）の構造'!K$50</f>
        <v>90</v>
      </c>
      <c r="K57" s="135"/>
      <c r="L57" s="135"/>
      <c r="M57" s="135">
        <f>'将来負担比率（分子）の構造'!L$50</f>
        <v>77</v>
      </c>
      <c r="N57" s="135"/>
      <c r="O57" s="135"/>
      <c r="P57" s="135">
        <f>'将来負担比率（分子）の構造'!M$50</f>
        <v>230</v>
      </c>
    </row>
    <row r="58" spans="1:16">
      <c r="A58" s="135" t="s">
        <v>34</v>
      </c>
      <c r="B58" s="135"/>
      <c r="C58" s="135"/>
      <c r="D58" s="135">
        <f>'将来負担比率（分子）の構造'!I$49</f>
        <v>1216</v>
      </c>
      <c r="E58" s="135"/>
      <c r="F58" s="135"/>
      <c r="G58" s="135">
        <f>'将来負担比率（分子）の構造'!J$49</f>
        <v>1325</v>
      </c>
      <c r="H58" s="135"/>
      <c r="I58" s="135"/>
      <c r="J58" s="135">
        <f>'将来負担比率（分子）の構造'!K$49</f>
        <v>1348</v>
      </c>
      <c r="K58" s="135"/>
      <c r="L58" s="135"/>
      <c r="M58" s="135">
        <f>'将来負担比率（分子）の構造'!L$49</f>
        <v>1524</v>
      </c>
      <c r="N58" s="135"/>
      <c r="O58" s="135"/>
      <c r="P58" s="135">
        <f>'将来負担比率（分子）の構造'!M$49</f>
        <v>1476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824</v>
      </c>
      <c r="C61" s="135"/>
      <c r="D61" s="135"/>
      <c r="E61" s="135">
        <f>'将来負担比率（分子）の構造'!J$46</f>
        <v>724</v>
      </c>
      <c r="F61" s="135"/>
      <c r="G61" s="135"/>
      <c r="H61" s="135">
        <f>'将来負担比率（分子）の構造'!K$46</f>
        <v>665</v>
      </c>
      <c r="I61" s="135"/>
      <c r="J61" s="135"/>
      <c r="K61" s="135">
        <f>'将来負担比率（分子）の構造'!L$46</f>
        <v>18</v>
      </c>
      <c r="L61" s="135"/>
      <c r="M61" s="135"/>
      <c r="N61" s="135">
        <f>'将来負担比率（分子）の構造'!M$46</f>
        <v>18</v>
      </c>
      <c r="O61" s="135"/>
      <c r="P61" s="135"/>
    </row>
    <row r="62" spans="1:16">
      <c r="A62" s="135" t="s">
        <v>29</v>
      </c>
      <c r="B62" s="135">
        <f>'将来負担比率（分子）の構造'!I$45</f>
        <v>810</v>
      </c>
      <c r="C62" s="135"/>
      <c r="D62" s="135"/>
      <c r="E62" s="135">
        <f>'将来負担比率（分子）の構造'!J$45</f>
        <v>841</v>
      </c>
      <c r="F62" s="135"/>
      <c r="G62" s="135"/>
      <c r="H62" s="135">
        <f>'将来負担比率（分子）の構造'!K$45</f>
        <v>797</v>
      </c>
      <c r="I62" s="135"/>
      <c r="J62" s="135"/>
      <c r="K62" s="135">
        <f>'将来負担比率（分子）の構造'!L$45</f>
        <v>724</v>
      </c>
      <c r="L62" s="135"/>
      <c r="M62" s="135"/>
      <c r="N62" s="135">
        <f>'将来負担比率（分子）の構造'!M$45</f>
        <v>672</v>
      </c>
      <c r="O62" s="135"/>
      <c r="P62" s="135"/>
    </row>
    <row r="63" spans="1:16">
      <c r="A63" s="135" t="s">
        <v>28</v>
      </c>
      <c r="B63" s="135">
        <f>'将来負担比率（分子）の構造'!I$44</f>
        <v>733</v>
      </c>
      <c r="C63" s="135"/>
      <c r="D63" s="135"/>
      <c r="E63" s="135">
        <f>'将来負担比率（分子）の構造'!J$44</f>
        <v>682</v>
      </c>
      <c r="F63" s="135"/>
      <c r="G63" s="135"/>
      <c r="H63" s="135">
        <f>'将来負担比率（分子）の構造'!K$44</f>
        <v>637</v>
      </c>
      <c r="I63" s="135"/>
      <c r="J63" s="135"/>
      <c r="K63" s="135">
        <f>'将来負担比率（分子）の構造'!L$44</f>
        <v>634</v>
      </c>
      <c r="L63" s="135"/>
      <c r="M63" s="135"/>
      <c r="N63" s="135">
        <f>'将来負担比率（分子）の構造'!M$44</f>
        <v>594</v>
      </c>
      <c r="O63" s="135"/>
      <c r="P63" s="135"/>
    </row>
    <row r="64" spans="1:16">
      <c r="A64" s="135" t="s">
        <v>27</v>
      </c>
      <c r="B64" s="135">
        <f>'将来負担比率（分子）の構造'!I$43</f>
        <v>1086</v>
      </c>
      <c r="C64" s="135"/>
      <c r="D64" s="135"/>
      <c r="E64" s="135">
        <f>'将来負担比率（分子）の構造'!J$43</f>
        <v>981</v>
      </c>
      <c r="F64" s="135"/>
      <c r="G64" s="135"/>
      <c r="H64" s="135">
        <f>'将来負担比率（分子）の構造'!K$43</f>
        <v>860</v>
      </c>
      <c r="I64" s="135"/>
      <c r="J64" s="135"/>
      <c r="K64" s="135">
        <f>'将来負担比率（分子）の構造'!L$43</f>
        <v>713</v>
      </c>
      <c r="L64" s="135"/>
      <c r="M64" s="135"/>
      <c r="N64" s="135">
        <f>'将来負担比率（分子）の構造'!M$43</f>
        <v>593</v>
      </c>
      <c r="O64" s="135"/>
      <c r="P64" s="135"/>
    </row>
    <row r="65" spans="1:16">
      <c r="A65" s="135" t="s">
        <v>26</v>
      </c>
      <c r="B65" s="135">
        <f>'将来負担比率（分子）の構造'!I$42</f>
        <v>663</v>
      </c>
      <c r="C65" s="135"/>
      <c r="D65" s="135"/>
      <c r="E65" s="135">
        <f>'将来負担比率（分子）の構造'!J$42</f>
        <v>605</v>
      </c>
      <c r="F65" s="135"/>
      <c r="G65" s="135"/>
      <c r="H65" s="135">
        <f>'将来負担比率（分子）の構造'!K$42</f>
        <v>547</v>
      </c>
      <c r="I65" s="135"/>
      <c r="J65" s="135"/>
      <c r="K65" s="135">
        <f>'将来負担比率（分子）の構造'!L$42</f>
        <v>486</v>
      </c>
      <c r="L65" s="135"/>
      <c r="M65" s="135"/>
      <c r="N65" s="135">
        <f>'将来負担比率（分子）の構造'!M$42</f>
        <v>442</v>
      </c>
      <c r="O65" s="135"/>
      <c r="P65" s="135"/>
    </row>
    <row r="66" spans="1:16">
      <c r="A66" s="135" t="s">
        <v>25</v>
      </c>
      <c r="B66" s="135">
        <f>'将来負担比率（分子）の構造'!I$41</f>
        <v>6240</v>
      </c>
      <c r="C66" s="135"/>
      <c r="D66" s="135"/>
      <c r="E66" s="135">
        <f>'将来負担比率（分子）の構造'!J$41</f>
        <v>5567</v>
      </c>
      <c r="F66" s="135"/>
      <c r="G66" s="135"/>
      <c r="H66" s="135">
        <f>'将来負担比率（分子）の構造'!K$41</f>
        <v>4984</v>
      </c>
      <c r="I66" s="135"/>
      <c r="J66" s="135"/>
      <c r="K66" s="135">
        <f>'将来負担比率（分子）の構造'!L$41</f>
        <v>5963</v>
      </c>
      <c r="L66" s="135"/>
      <c r="M66" s="135"/>
      <c r="N66" s="135">
        <f>'将来負担比率（分子）の構造'!M$41</f>
        <v>5979</v>
      </c>
      <c r="O66" s="135"/>
      <c r="P66" s="135"/>
    </row>
    <row r="67" spans="1:16">
      <c r="A67" s="135" t="s">
        <v>63</v>
      </c>
      <c r="B67" s="135" t="e">
        <f>NA()</f>
        <v>#N/A</v>
      </c>
      <c r="C67" s="135">
        <f>IF(ISNUMBER('将来負担比率（分子）の構造'!I$52), IF('将来負担比率（分子）の構造'!I$52 &lt; 0, 0, '将来負担比率（分子）の構造'!I$52), NA())</f>
        <v>3516</v>
      </c>
      <c r="D67" s="135" t="e">
        <f>NA()</f>
        <v>#N/A</v>
      </c>
      <c r="E67" s="135" t="e">
        <f>NA()</f>
        <v>#N/A</v>
      </c>
      <c r="F67" s="135">
        <f>IF(ISNUMBER('将来負担比率（分子）の構造'!J$52), IF('将来負担比率（分子）の構造'!J$52 &lt; 0, 0, '将来負担比率（分子）の構造'!J$52), NA())</f>
        <v>2920</v>
      </c>
      <c r="G67" s="135" t="e">
        <f>NA()</f>
        <v>#N/A</v>
      </c>
      <c r="H67" s="135" t="e">
        <f>NA()</f>
        <v>#N/A</v>
      </c>
      <c r="I67" s="135">
        <f>IF(ISNUMBER('将来負担比率（分子）の構造'!K$52), IF('将来負担比率（分子）の構造'!K$52 &lt; 0, 0, '将来負担比率（分子）の構造'!K$52), NA())</f>
        <v>2379</v>
      </c>
      <c r="J67" s="135" t="e">
        <f>NA()</f>
        <v>#N/A</v>
      </c>
      <c r="K67" s="135" t="e">
        <f>NA()</f>
        <v>#N/A</v>
      </c>
      <c r="L67" s="135">
        <f>IF(ISNUMBER('将来負担比率（分子）の構造'!L$52), IF('将来負担比率（分子）の構造'!L$52 &lt; 0, 0, '将来負担比率（分子）の構造'!L$52), NA())</f>
        <v>2488</v>
      </c>
      <c r="M67" s="135" t="e">
        <f>NA()</f>
        <v>#N/A</v>
      </c>
      <c r="N67" s="135" t="e">
        <f>NA()</f>
        <v>#N/A</v>
      </c>
      <c r="O67" s="135">
        <f>IF(ISNUMBER('将来負担比率（分子）の構造'!M$52), IF('将来負担比率（分子）の構造'!M$52 &lt; 0, 0, '将来負担比率（分子）の構造'!M$52), NA())</f>
        <v>2188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789068</v>
      </c>
      <c r="S5" s="639"/>
      <c r="T5" s="639"/>
      <c r="U5" s="639"/>
      <c r="V5" s="639"/>
      <c r="W5" s="639"/>
      <c r="X5" s="639"/>
      <c r="Y5" s="686"/>
      <c r="Z5" s="699">
        <v>14.2</v>
      </c>
      <c r="AA5" s="699"/>
      <c r="AB5" s="699"/>
      <c r="AC5" s="699"/>
      <c r="AD5" s="700">
        <v>789068</v>
      </c>
      <c r="AE5" s="700"/>
      <c r="AF5" s="700"/>
      <c r="AG5" s="700"/>
      <c r="AH5" s="700"/>
      <c r="AI5" s="700"/>
      <c r="AJ5" s="700"/>
      <c r="AK5" s="700"/>
      <c r="AL5" s="687">
        <v>24.4</v>
      </c>
      <c r="AM5" s="656"/>
      <c r="AN5" s="656"/>
      <c r="AO5" s="688"/>
      <c r="AP5" s="675" t="s">
        <v>208</v>
      </c>
      <c r="AQ5" s="676"/>
      <c r="AR5" s="676"/>
      <c r="AS5" s="676"/>
      <c r="AT5" s="676"/>
      <c r="AU5" s="676"/>
      <c r="AV5" s="676"/>
      <c r="AW5" s="676"/>
      <c r="AX5" s="676"/>
      <c r="AY5" s="676"/>
      <c r="AZ5" s="676"/>
      <c r="BA5" s="676"/>
      <c r="BB5" s="676"/>
      <c r="BC5" s="676"/>
      <c r="BD5" s="676"/>
      <c r="BE5" s="676"/>
      <c r="BF5" s="677"/>
      <c r="BG5" s="588">
        <v>770924</v>
      </c>
      <c r="BH5" s="589"/>
      <c r="BI5" s="589"/>
      <c r="BJ5" s="589"/>
      <c r="BK5" s="589"/>
      <c r="BL5" s="589"/>
      <c r="BM5" s="589"/>
      <c r="BN5" s="590"/>
      <c r="BO5" s="641">
        <v>97.7</v>
      </c>
      <c r="BP5" s="641"/>
      <c r="BQ5" s="641"/>
      <c r="BR5" s="641"/>
      <c r="BS5" s="642">
        <v>9973</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86316</v>
      </c>
      <c r="S6" s="589"/>
      <c r="T6" s="589"/>
      <c r="U6" s="589"/>
      <c r="V6" s="589"/>
      <c r="W6" s="589"/>
      <c r="X6" s="589"/>
      <c r="Y6" s="590"/>
      <c r="Z6" s="641">
        <v>1.6</v>
      </c>
      <c r="AA6" s="641"/>
      <c r="AB6" s="641"/>
      <c r="AC6" s="641"/>
      <c r="AD6" s="642">
        <v>86316</v>
      </c>
      <c r="AE6" s="642"/>
      <c r="AF6" s="642"/>
      <c r="AG6" s="642"/>
      <c r="AH6" s="642"/>
      <c r="AI6" s="642"/>
      <c r="AJ6" s="642"/>
      <c r="AK6" s="642"/>
      <c r="AL6" s="611">
        <v>2.7</v>
      </c>
      <c r="AM6" s="643"/>
      <c r="AN6" s="643"/>
      <c r="AO6" s="644"/>
      <c r="AP6" s="585" t="s">
        <v>213</v>
      </c>
      <c r="AQ6" s="586"/>
      <c r="AR6" s="586"/>
      <c r="AS6" s="586"/>
      <c r="AT6" s="586"/>
      <c r="AU6" s="586"/>
      <c r="AV6" s="586"/>
      <c r="AW6" s="586"/>
      <c r="AX6" s="586"/>
      <c r="AY6" s="586"/>
      <c r="AZ6" s="586"/>
      <c r="BA6" s="586"/>
      <c r="BB6" s="586"/>
      <c r="BC6" s="586"/>
      <c r="BD6" s="586"/>
      <c r="BE6" s="586"/>
      <c r="BF6" s="587"/>
      <c r="BG6" s="588">
        <v>770924</v>
      </c>
      <c r="BH6" s="589"/>
      <c r="BI6" s="589"/>
      <c r="BJ6" s="589"/>
      <c r="BK6" s="589"/>
      <c r="BL6" s="589"/>
      <c r="BM6" s="589"/>
      <c r="BN6" s="590"/>
      <c r="BO6" s="641">
        <v>97.7</v>
      </c>
      <c r="BP6" s="641"/>
      <c r="BQ6" s="641"/>
      <c r="BR6" s="641"/>
      <c r="BS6" s="642">
        <v>9973</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77835</v>
      </c>
      <c r="CS6" s="589"/>
      <c r="CT6" s="589"/>
      <c r="CU6" s="589"/>
      <c r="CV6" s="589"/>
      <c r="CW6" s="589"/>
      <c r="CX6" s="589"/>
      <c r="CY6" s="590"/>
      <c r="CZ6" s="641">
        <v>1.4</v>
      </c>
      <c r="DA6" s="641"/>
      <c r="DB6" s="641"/>
      <c r="DC6" s="641"/>
      <c r="DD6" s="594" t="s">
        <v>215</v>
      </c>
      <c r="DE6" s="589"/>
      <c r="DF6" s="589"/>
      <c r="DG6" s="589"/>
      <c r="DH6" s="589"/>
      <c r="DI6" s="589"/>
      <c r="DJ6" s="589"/>
      <c r="DK6" s="589"/>
      <c r="DL6" s="589"/>
      <c r="DM6" s="589"/>
      <c r="DN6" s="589"/>
      <c r="DO6" s="589"/>
      <c r="DP6" s="590"/>
      <c r="DQ6" s="594">
        <v>77835</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1749</v>
      </c>
      <c r="S7" s="589"/>
      <c r="T7" s="589"/>
      <c r="U7" s="589"/>
      <c r="V7" s="589"/>
      <c r="W7" s="589"/>
      <c r="X7" s="589"/>
      <c r="Y7" s="590"/>
      <c r="Z7" s="641">
        <v>0</v>
      </c>
      <c r="AA7" s="641"/>
      <c r="AB7" s="641"/>
      <c r="AC7" s="641"/>
      <c r="AD7" s="642">
        <v>1749</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370532</v>
      </c>
      <c r="BH7" s="589"/>
      <c r="BI7" s="589"/>
      <c r="BJ7" s="589"/>
      <c r="BK7" s="589"/>
      <c r="BL7" s="589"/>
      <c r="BM7" s="589"/>
      <c r="BN7" s="590"/>
      <c r="BO7" s="641">
        <v>47</v>
      </c>
      <c r="BP7" s="641"/>
      <c r="BQ7" s="641"/>
      <c r="BR7" s="641"/>
      <c r="BS7" s="642">
        <v>8277</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652677</v>
      </c>
      <c r="CS7" s="589"/>
      <c r="CT7" s="589"/>
      <c r="CU7" s="589"/>
      <c r="CV7" s="589"/>
      <c r="CW7" s="589"/>
      <c r="CX7" s="589"/>
      <c r="CY7" s="590"/>
      <c r="CZ7" s="641">
        <v>12</v>
      </c>
      <c r="DA7" s="641"/>
      <c r="DB7" s="641"/>
      <c r="DC7" s="641"/>
      <c r="DD7" s="594">
        <v>58663</v>
      </c>
      <c r="DE7" s="589"/>
      <c r="DF7" s="589"/>
      <c r="DG7" s="589"/>
      <c r="DH7" s="589"/>
      <c r="DI7" s="589"/>
      <c r="DJ7" s="589"/>
      <c r="DK7" s="589"/>
      <c r="DL7" s="589"/>
      <c r="DM7" s="589"/>
      <c r="DN7" s="589"/>
      <c r="DO7" s="589"/>
      <c r="DP7" s="590"/>
      <c r="DQ7" s="594">
        <v>525929</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3672</v>
      </c>
      <c r="S8" s="589"/>
      <c r="T8" s="589"/>
      <c r="U8" s="589"/>
      <c r="V8" s="589"/>
      <c r="W8" s="589"/>
      <c r="X8" s="589"/>
      <c r="Y8" s="590"/>
      <c r="Z8" s="641">
        <v>0.1</v>
      </c>
      <c r="AA8" s="641"/>
      <c r="AB8" s="641"/>
      <c r="AC8" s="641"/>
      <c r="AD8" s="642">
        <v>3672</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13693</v>
      </c>
      <c r="BH8" s="589"/>
      <c r="BI8" s="589"/>
      <c r="BJ8" s="589"/>
      <c r="BK8" s="589"/>
      <c r="BL8" s="589"/>
      <c r="BM8" s="589"/>
      <c r="BN8" s="590"/>
      <c r="BO8" s="641">
        <v>1.7</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934372</v>
      </c>
      <c r="CS8" s="589"/>
      <c r="CT8" s="589"/>
      <c r="CU8" s="589"/>
      <c r="CV8" s="589"/>
      <c r="CW8" s="589"/>
      <c r="CX8" s="589"/>
      <c r="CY8" s="590"/>
      <c r="CZ8" s="641">
        <v>17.2</v>
      </c>
      <c r="DA8" s="641"/>
      <c r="DB8" s="641"/>
      <c r="DC8" s="641"/>
      <c r="DD8" s="594" t="s">
        <v>215</v>
      </c>
      <c r="DE8" s="589"/>
      <c r="DF8" s="589"/>
      <c r="DG8" s="589"/>
      <c r="DH8" s="589"/>
      <c r="DI8" s="589"/>
      <c r="DJ8" s="589"/>
      <c r="DK8" s="589"/>
      <c r="DL8" s="589"/>
      <c r="DM8" s="589"/>
      <c r="DN8" s="589"/>
      <c r="DO8" s="589"/>
      <c r="DP8" s="590"/>
      <c r="DQ8" s="594">
        <v>491880</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1965</v>
      </c>
      <c r="S9" s="589"/>
      <c r="T9" s="589"/>
      <c r="U9" s="589"/>
      <c r="V9" s="589"/>
      <c r="W9" s="589"/>
      <c r="X9" s="589"/>
      <c r="Y9" s="590"/>
      <c r="Z9" s="641">
        <v>0</v>
      </c>
      <c r="AA9" s="641"/>
      <c r="AB9" s="641"/>
      <c r="AC9" s="641"/>
      <c r="AD9" s="642">
        <v>1965</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306930</v>
      </c>
      <c r="BH9" s="589"/>
      <c r="BI9" s="589"/>
      <c r="BJ9" s="589"/>
      <c r="BK9" s="589"/>
      <c r="BL9" s="589"/>
      <c r="BM9" s="589"/>
      <c r="BN9" s="590"/>
      <c r="BO9" s="641">
        <v>38.9</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561781</v>
      </c>
      <c r="CS9" s="589"/>
      <c r="CT9" s="589"/>
      <c r="CU9" s="589"/>
      <c r="CV9" s="589"/>
      <c r="CW9" s="589"/>
      <c r="CX9" s="589"/>
      <c r="CY9" s="590"/>
      <c r="CZ9" s="641">
        <v>10.4</v>
      </c>
      <c r="DA9" s="641"/>
      <c r="DB9" s="641"/>
      <c r="DC9" s="641"/>
      <c r="DD9" s="594">
        <v>1764</v>
      </c>
      <c r="DE9" s="589"/>
      <c r="DF9" s="589"/>
      <c r="DG9" s="589"/>
      <c r="DH9" s="589"/>
      <c r="DI9" s="589"/>
      <c r="DJ9" s="589"/>
      <c r="DK9" s="589"/>
      <c r="DL9" s="589"/>
      <c r="DM9" s="589"/>
      <c r="DN9" s="589"/>
      <c r="DO9" s="589"/>
      <c r="DP9" s="590"/>
      <c r="DQ9" s="594">
        <v>554451</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96446</v>
      </c>
      <c r="S10" s="589"/>
      <c r="T10" s="589"/>
      <c r="U10" s="589"/>
      <c r="V10" s="589"/>
      <c r="W10" s="589"/>
      <c r="X10" s="589"/>
      <c r="Y10" s="590"/>
      <c r="Z10" s="641">
        <v>1.7</v>
      </c>
      <c r="AA10" s="641"/>
      <c r="AB10" s="641"/>
      <c r="AC10" s="641"/>
      <c r="AD10" s="642">
        <v>96446</v>
      </c>
      <c r="AE10" s="642"/>
      <c r="AF10" s="642"/>
      <c r="AG10" s="642"/>
      <c r="AH10" s="642"/>
      <c r="AI10" s="642"/>
      <c r="AJ10" s="642"/>
      <c r="AK10" s="642"/>
      <c r="AL10" s="611">
        <v>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21830</v>
      </c>
      <c r="BH10" s="589"/>
      <c r="BI10" s="589"/>
      <c r="BJ10" s="589"/>
      <c r="BK10" s="589"/>
      <c r="BL10" s="589"/>
      <c r="BM10" s="589"/>
      <c r="BN10" s="590"/>
      <c r="BO10" s="641">
        <v>2.8</v>
      </c>
      <c r="BP10" s="641"/>
      <c r="BQ10" s="641"/>
      <c r="BR10" s="641"/>
      <c r="BS10" s="594">
        <v>3693</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111</v>
      </c>
      <c r="CS10" s="589"/>
      <c r="CT10" s="589"/>
      <c r="CU10" s="589"/>
      <c r="CV10" s="589"/>
      <c r="CW10" s="589"/>
      <c r="CX10" s="589"/>
      <c r="CY10" s="590"/>
      <c r="CZ10" s="641" t="s">
        <v>111</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4453</v>
      </c>
      <c r="S11" s="589"/>
      <c r="T11" s="589"/>
      <c r="U11" s="589"/>
      <c r="V11" s="589"/>
      <c r="W11" s="589"/>
      <c r="X11" s="589"/>
      <c r="Y11" s="590"/>
      <c r="Z11" s="641">
        <v>0.1</v>
      </c>
      <c r="AA11" s="641"/>
      <c r="AB11" s="641"/>
      <c r="AC11" s="641"/>
      <c r="AD11" s="642">
        <v>4453</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28079</v>
      </c>
      <c r="BH11" s="589"/>
      <c r="BI11" s="589"/>
      <c r="BJ11" s="589"/>
      <c r="BK11" s="589"/>
      <c r="BL11" s="589"/>
      <c r="BM11" s="589"/>
      <c r="BN11" s="590"/>
      <c r="BO11" s="641">
        <v>3.6</v>
      </c>
      <c r="BP11" s="641"/>
      <c r="BQ11" s="641"/>
      <c r="BR11" s="641"/>
      <c r="BS11" s="594">
        <v>4584</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599613</v>
      </c>
      <c r="CS11" s="589"/>
      <c r="CT11" s="589"/>
      <c r="CU11" s="589"/>
      <c r="CV11" s="589"/>
      <c r="CW11" s="589"/>
      <c r="CX11" s="589"/>
      <c r="CY11" s="590"/>
      <c r="CZ11" s="641">
        <v>11.1</v>
      </c>
      <c r="DA11" s="641"/>
      <c r="DB11" s="641"/>
      <c r="DC11" s="641"/>
      <c r="DD11" s="594">
        <v>369901</v>
      </c>
      <c r="DE11" s="589"/>
      <c r="DF11" s="589"/>
      <c r="DG11" s="589"/>
      <c r="DH11" s="589"/>
      <c r="DI11" s="589"/>
      <c r="DJ11" s="589"/>
      <c r="DK11" s="589"/>
      <c r="DL11" s="589"/>
      <c r="DM11" s="589"/>
      <c r="DN11" s="589"/>
      <c r="DO11" s="589"/>
      <c r="DP11" s="590"/>
      <c r="DQ11" s="594">
        <v>248036</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322381</v>
      </c>
      <c r="BH12" s="589"/>
      <c r="BI12" s="589"/>
      <c r="BJ12" s="589"/>
      <c r="BK12" s="589"/>
      <c r="BL12" s="589"/>
      <c r="BM12" s="589"/>
      <c r="BN12" s="590"/>
      <c r="BO12" s="641">
        <v>40.9</v>
      </c>
      <c r="BP12" s="641"/>
      <c r="BQ12" s="641"/>
      <c r="BR12" s="641"/>
      <c r="BS12" s="594">
        <v>1684</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71048</v>
      </c>
      <c r="CS12" s="589"/>
      <c r="CT12" s="589"/>
      <c r="CU12" s="589"/>
      <c r="CV12" s="589"/>
      <c r="CW12" s="589"/>
      <c r="CX12" s="589"/>
      <c r="CY12" s="590"/>
      <c r="CZ12" s="641">
        <v>1.3</v>
      </c>
      <c r="DA12" s="641"/>
      <c r="DB12" s="641"/>
      <c r="DC12" s="641"/>
      <c r="DD12" s="594">
        <v>16423</v>
      </c>
      <c r="DE12" s="589"/>
      <c r="DF12" s="589"/>
      <c r="DG12" s="589"/>
      <c r="DH12" s="589"/>
      <c r="DI12" s="589"/>
      <c r="DJ12" s="589"/>
      <c r="DK12" s="589"/>
      <c r="DL12" s="589"/>
      <c r="DM12" s="589"/>
      <c r="DN12" s="589"/>
      <c r="DO12" s="589"/>
      <c r="DP12" s="590"/>
      <c r="DQ12" s="594">
        <v>42481</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10487</v>
      </c>
      <c r="S13" s="589"/>
      <c r="T13" s="589"/>
      <c r="U13" s="589"/>
      <c r="V13" s="589"/>
      <c r="W13" s="589"/>
      <c r="X13" s="589"/>
      <c r="Y13" s="590"/>
      <c r="Z13" s="641">
        <v>0.2</v>
      </c>
      <c r="AA13" s="641"/>
      <c r="AB13" s="641"/>
      <c r="AC13" s="641"/>
      <c r="AD13" s="642">
        <v>10487</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317823</v>
      </c>
      <c r="BH13" s="589"/>
      <c r="BI13" s="589"/>
      <c r="BJ13" s="589"/>
      <c r="BK13" s="589"/>
      <c r="BL13" s="589"/>
      <c r="BM13" s="589"/>
      <c r="BN13" s="590"/>
      <c r="BO13" s="641">
        <v>40.299999999999997</v>
      </c>
      <c r="BP13" s="641"/>
      <c r="BQ13" s="641"/>
      <c r="BR13" s="641"/>
      <c r="BS13" s="594">
        <v>1684</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456445</v>
      </c>
      <c r="CS13" s="589"/>
      <c r="CT13" s="589"/>
      <c r="CU13" s="589"/>
      <c r="CV13" s="589"/>
      <c r="CW13" s="589"/>
      <c r="CX13" s="589"/>
      <c r="CY13" s="590"/>
      <c r="CZ13" s="641">
        <v>8.4</v>
      </c>
      <c r="DA13" s="641"/>
      <c r="DB13" s="641"/>
      <c r="DC13" s="641"/>
      <c r="DD13" s="594">
        <v>131889</v>
      </c>
      <c r="DE13" s="589"/>
      <c r="DF13" s="589"/>
      <c r="DG13" s="589"/>
      <c r="DH13" s="589"/>
      <c r="DI13" s="589"/>
      <c r="DJ13" s="589"/>
      <c r="DK13" s="589"/>
      <c r="DL13" s="589"/>
      <c r="DM13" s="589"/>
      <c r="DN13" s="589"/>
      <c r="DO13" s="589"/>
      <c r="DP13" s="590"/>
      <c r="DQ13" s="594">
        <v>354790</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19188</v>
      </c>
      <c r="BH14" s="589"/>
      <c r="BI14" s="589"/>
      <c r="BJ14" s="589"/>
      <c r="BK14" s="589"/>
      <c r="BL14" s="589"/>
      <c r="BM14" s="589"/>
      <c r="BN14" s="590"/>
      <c r="BO14" s="641">
        <v>2.4</v>
      </c>
      <c r="BP14" s="641"/>
      <c r="BQ14" s="641"/>
      <c r="BR14" s="641"/>
      <c r="BS14" s="594">
        <v>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226517</v>
      </c>
      <c r="CS14" s="589"/>
      <c r="CT14" s="589"/>
      <c r="CU14" s="589"/>
      <c r="CV14" s="589"/>
      <c r="CW14" s="589"/>
      <c r="CX14" s="589"/>
      <c r="CY14" s="590"/>
      <c r="CZ14" s="641">
        <v>4.2</v>
      </c>
      <c r="DA14" s="641"/>
      <c r="DB14" s="641"/>
      <c r="DC14" s="641"/>
      <c r="DD14" s="594" t="s">
        <v>111</v>
      </c>
      <c r="DE14" s="589"/>
      <c r="DF14" s="589"/>
      <c r="DG14" s="589"/>
      <c r="DH14" s="589"/>
      <c r="DI14" s="589"/>
      <c r="DJ14" s="589"/>
      <c r="DK14" s="589"/>
      <c r="DL14" s="589"/>
      <c r="DM14" s="589"/>
      <c r="DN14" s="589"/>
      <c r="DO14" s="589"/>
      <c r="DP14" s="590"/>
      <c r="DQ14" s="594">
        <v>226517</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1498</v>
      </c>
      <c r="S15" s="589"/>
      <c r="T15" s="589"/>
      <c r="U15" s="589"/>
      <c r="V15" s="589"/>
      <c r="W15" s="589"/>
      <c r="X15" s="589"/>
      <c r="Y15" s="590"/>
      <c r="Z15" s="641">
        <v>0</v>
      </c>
      <c r="AA15" s="641"/>
      <c r="AB15" s="641"/>
      <c r="AC15" s="641"/>
      <c r="AD15" s="642">
        <v>1498</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58823</v>
      </c>
      <c r="BH15" s="589"/>
      <c r="BI15" s="589"/>
      <c r="BJ15" s="589"/>
      <c r="BK15" s="589"/>
      <c r="BL15" s="589"/>
      <c r="BM15" s="589"/>
      <c r="BN15" s="590"/>
      <c r="BO15" s="641">
        <v>7.5</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1003384</v>
      </c>
      <c r="CS15" s="589"/>
      <c r="CT15" s="589"/>
      <c r="CU15" s="589"/>
      <c r="CV15" s="589"/>
      <c r="CW15" s="589"/>
      <c r="CX15" s="589"/>
      <c r="CY15" s="590"/>
      <c r="CZ15" s="641">
        <v>18.5</v>
      </c>
      <c r="DA15" s="641"/>
      <c r="DB15" s="641"/>
      <c r="DC15" s="641"/>
      <c r="DD15" s="594">
        <v>603520</v>
      </c>
      <c r="DE15" s="589"/>
      <c r="DF15" s="589"/>
      <c r="DG15" s="589"/>
      <c r="DH15" s="589"/>
      <c r="DI15" s="589"/>
      <c r="DJ15" s="589"/>
      <c r="DK15" s="589"/>
      <c r="DL15" s="589"/>
      <c r="DM15" s="589"/>
      <c r="DN15" s="589"/>
      <c r="DO15" s="589"/>
      <c r="DP15" s="590"/>
      <c r="DQ15" s="594">
        <v>582441</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2518017</v>
      </c>
      <c r="S16" s="589"/>
      <c r="T16" s="589"/>
      <c r="U16" s="589"/>
      <c r="V16" s="589"/>
      <c r="W16" s="589"/>
      <c r="X16" s="589"/>
      <c r="Y16" s="590"/>
      <c r="Z16" s="641">
        <v>45.4</v>
      </c>
      <c r="AA16" s="641"/>
      <c r="AB16" s="641"/>
      <c r="AC16" s="641"/>
      <c r="AD16" s="642">
        <v>2176469</v>
      </c>
      <c r="AE16" s="642"/>
      <c r="AF16" s="642"/>
      <c r="AG16" s="642"/>
      <c r="AH16" s="642"/>
      <c r="AI16" s="642"/>
      <c r="AJ16" s="642"/>
      <c r="AK16" s="642"/>
      <c r="AL16" s="611">
        <v>67.400000000000006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2176469</v>
      </c>
      <c r="S17" s="589"/>
      <c r="T17" s="589"/>
      <c r="U17" s="589"/>
      <c r="V17" s="589"/>
      <c r="W17" s="589"/>
      <c r="X17" s="589"/>
      <c r="Y17" s="590"/>
      <c r="Z17" s="641">
        <v>39.200000000000003</v>
      </c>
      <c r="AA17" s="641"/>
      <c r="AB17" s="641"/>
      <c r="AC17" s="641"/>
      <c r="AD17" s="642">
        <v>2176469</v>
      </c>
      <c r="AE17" s="642"/>
      <c r="AF17" s="642"/>
      <c r="AG17" s="642"/>
      <c r="AH17" s="642"/>
      <c r="AI17" s="642"/>
      <c r="AJ17" s="642"/>
      <c r="AK17" s="642"/>
      <c r="AL17" s="611">
        <v>67.400000000000006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839166</v>
      </c>
      <c r="CS17" s="589"/>
      <c r="CT17" s="589"/>
      <c r="CU17" s="589"/>
      <c r="CV17" s="589"/>
      <c r="CW17" s="589"/>
      <c r="CX17" s="589"/>
      <c r="CY17" s="590"/>
      <c r="CZ17" s="641">
        <v>15.5</v>
      </c>
      <c r="DA17" s="641"/>
      <c r="DB17" s="641"/>
      <c r="DC17" s="641"/>
      <c r="DD17" s="594" t="s">
        <v>111</v>
      </c>
      <c r="DE17" s="589"/>
      <c r="DF17" s="589"/>
      <c r="DG17" s="589"/>
      <c r="DH17" s="589"/>
      <c r="DI17" s="589"/>
      <c r="DJ17" s="589"/>
      <c r="DK17" s="589"/>
      <c r="DL17" s="589"/>
      <c r="DM17" s="589"/>
      <c r="DN17" s="589"/>
      <c r="DO17" s="589"/>
      <c r="DP17" s="590"/>
      <c r="DQ17" s="594">
        <v>771230</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341537</v>
      </c>
      <c r="S18" s="589"/>
      <c r="T18" s="589"/>
      <c r="U18" s="589"/>
      <c r="V18" s="589"/>
      <c r="W18" s="589"/>
      <c r="X18" s="589"/>
      <c r="Y18" s="590"/>
      <c r="Z18" s="641">
        <v>6.2</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11</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18144</v>
      </c>
      <c r="BH19" s="589"/>
      <c r="BI19" s="589"/>
      <c r="BJ19" s="589"/>
      <c r="BK19" s="589"/>
      <c r="BL19" s="589"/>
      <c r="BM19" s="589"/>
      <c r="BN19" s="590"/>
      <c r="BO19" s="641">
        <v>2.2999999999999998</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3513671</v>
      </c>
      <c r="S20" s="589"/>
      <c r="T20" s="589"/>
      <c r="U20" s="589"/>
      <c r="V20" s="589"/>
      <c r="W20" s="589"/>
      <c r="X20" s="589"/>
      <c r="Y20" s="590"/>
      <c r="Z20" s="641">
        <v>63.4</v>
      </c>
      <c r="AA20" s="641"/>
      <c r="AB20" s="641"/>
      <c r="AC20" s="641"/>
      <c r="AD20" s="642">
        <v>3172123</v>
      </c>
      <c r="AE20" s="642"/>
      <c r="AF20" s="642"/>
      <c r="AG20" s="642"/>
      <c r="AH20" s="642"/>
      <c r="AI20" s="642"/>
      <c r="AJ20" s="642"/>
      <c r="AK20" s="642"/>
      <c r="AL20" s="611">
        <v>98.2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18144</v>
      </c>
      <c r="BH20" s="589"/>
      <c r="BI20" s="589"/>
      <c r="BJ20" s="589"/>
      <c r="BK20" s="589"/>
      <c r="BL20" s="589"/>
      <c r="BM20" s="589"/>
      <c r="BN20" s="590"/>
      <c r="BO20" s="641">
        <v>2.2999999999999998</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5422838</v>
      </c>
      <c r="CS20" s="589"/>
      <c r="CT20" s="589"/>
      <c r="CU20" s="589"/>
      <c r="CV20" s="589"/>
      <c r="CW20" s="589"/>
      <c r="CX20" s="589"/>
      <c r="CY20" s="590"/>
      <c r="CZ20" s="641">
        <v>100</v>
      </c>
      <c r="DA20" s="641"/>
      <c r="DB20" s="641"/>
      <c r="DC20" s="641"/>
      <c r="DD20" s="594">
        <v>1182160</v>
      </c>
      <c r="DE20" s="589"/>
      <c r="DF20" s="589"/>
      <c r="DG20" s="589"/>
      <c r="DH20" s="589"/>
      <c r="DI20" s="589"/>
      <c r="DJ20" s="589"/>
      <c r="DK20" s="589"/>
      <c r="DL20" s="589"/>
      <c r="DM20" s="589"/>
      <c r="DN20" s="589"/>
      <c r="DO20" s="589"/>
      <c r="DP20" s="590"/>
      <c r="DQ20" s="594">
        <v>3875590</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1136</v>
      </c>
      <c r="S21" s="589"/>
      <c r="T21" s="589"/>
      <c r="U21" s="589"/>
      <c r="V21" s="589"/>
      <c r="W21" s="589"/>
      <c r="X21" s="589"/>
      <c r="Y21" s="590"/>
      <c r="Z21" s="641">
        <v>0</v>
      </c>
      <c r="AA21" s="641"/>
      <c r="AB21" s="641"/>
      <c r="AC21" s="641"/>
      <c r="AD21" s="642">
        <v>1136</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18144</v>
      </c>
      <c r="BH21" s="589"/>
      <c r="BI21" s="589"/>
      <c r="BJ21" s="589"/>
      <c r="BK21" s="589"/>
      <c r="BL21" s="589"/>
      <c r="BM21" s="589"/>
      <c r="BN21" s="590"/>
      <c r="BO21" s="641">
        <v>2.2999999999999998</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12202</v>
      </c>
      <c r="S22" s="589"/>
      <c r="T22" s="589"/>
      <c r="U22" s="589"/>
      <c r="V22" s="589"/>
      <c r="W22" s="589"/>
      <c r="X22" s="589"/>
      <c r="Y22" s="590"/>
      <c r="Z22" s="641">
        <v>0.2</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51886</v>
      </c>
      <c r="S23" s="589"/>
      <c r="T23" s="589"/>
      <c r="U23" s="589"/>
      <c r="V23" s="589"/>
      <c r="W23" s="589"/>
      <c r="X23" s="589"/>
      <c r="Y23" s="590"/>
      <c r="Z23" s="641">
        <v>0.9</v>
      </c>
      <c r="AA23" s="641"/>
      <c r="AB23" s="641"/>
      <c r="AC23" s="641"/>
      <c r="AD23" s="642">
        <v>2661</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5478</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2174300</v>
      </c>
      <c r="CS24" s="639"/>
      <c r="CT24" s="639"/>
      <c r="CU24" s="639"/>
      <c r="CV24" s="639"/>
      <c r="CW24" s="639"/>
      <c r="CX24" s="639"/>
      <c r="CY24" s="686"/>
      <c r="CZ24" s="690">
        <v>40.1</v>
      </c>
      <c r="DA24" s="691"/>
      <c r="DB24" s="691"/>
      <c r="DC24" s="692"/>
      <c r="DD24" s="685">
        <v>1721752</v>
      </c>
      <c r="DE24" s="639"/>
      <c r="DF24" s="639"/>
      <c r="DG24" s="639"/>
      <c r="DH24" s="639"/>
      <c r="DI24" s="639"/>
      <c r="DJ24" s="639"/>
      <c r="DK24" s="686"/>
      <c r="DL24" s="685">
        <v>1696805</v>
      </c>
      <c r="DM24" s="639"/>
      <c r="DN24" s="639"/>
      <c r="DO24" s="639"/>
      <c r="DP24" s="639"/>
      <c r="DQ24" s="639"/>
      <c r="DR24" s="639"/>
      <c r="DS24" s="639"/>
      <c r="DT24" s="639"/>
      <c r="DU24" s="639"/>
      <c r="DV24" s="686"/>
      <c r="DW24" s="687">
        <v>49.7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336539</v>
      </c>
      <c r="S25" s="589"/>
      <c r="T25" s="589"/>
      <c r="U25" s="589"/>
      <c r="V25" s="589"/>
      <c r="W25" s="589"/>
      <c r="X25" s="589"/>
      <c r="Y25" s="590"/>
      <c r="Z25" s="641">
        <v>6.1</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850296</v>
      </c>
      <c r="CS25" s="607"/>
      <c r="CT25" s="607"/>
      <c r="CU25" s="607"/>
      <c r="CV25" s="607"/>
      <c r="CW25" s="607"/>
      <c r="CX25" s="607"/>
      <c r="CY25" s="608"/>
      <c r="CZ25" s="591">
        <v>15.7</v>
      </c>
      <c r="DA25" s="609"/>
      <c r="DB25" s="609"/>
      <c r="DC25" s="610"/>
      <c r="DD25" s="594">
        <v>813573</v>
      </c>
      <c r="DE25" s="607"/>
      <c r="DF25" s="607"/>
      <c r="DG25" s="607"/>
      <c r="DH25" s="607"/>
      <c r="DI25" s="607"/>
      <c r="DJ25" s="607"/>
      <c r="DK25" s="608"/>
      <c r="DL25" s="594">
        <v>812943</v>
      </c>
      <c r="DM25" s="607"/>
      <c r="DN25" s="607"/>
      <c r="DO25" s="607"/>
      <c r="DP25" s="607"/>
      <c r="DQ25" s="607"/>
      <c r="DR25" s="607"/>
      <c r="DS25" s="607"/>
      <c r="DT25" s="607"/>
      <c r="DU25" s="607"/>
      <c r="DV25" s="608"/>
      <c r="DW25" s="611">
        <v>23.8</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523058</v>
      </c>
      <c r="CS26" s="589"/>
      <c r="CT26" s="589"/>
      <c r="CU26" s="589"/>
      <c r="CV26" s="589"/>
      <c r="CW26" s="589"/>
      <c r="CX26" s="589"/>
      <c r="CY26" s="590"/>
      <c r="CZ26" s="591">
        <v>9.6</v>
      </c>
      <c r="DA26" s="609"/>
      <c r="DB26" s="609"/>
      <c r="DC26" s="610"/>
      <c r="DD26" s="594">
        <v>486335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332130</v>
      </c>
      <c r="S27" s="589"/>
      <c r="T27" s="589"/>
      <c r="U27" s="589"/>
      <c r="V27" s="589"/>
      <c r="W27" s="589"/>
      <c r="X27" s="589"/>
      <c r="Y27" s="590"/>
      <c r="Z27" s="641">
        <v>6</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789068</v>
      </c>
      <c r="BH27" s="589"/>
      <c r="BI27" s="589"/>
      <c r="BJ27" s="589"/>
      <c r="BK27" s="589"/>
      <c r="BL27" s="589"/>
      <c r="BM27" s="589"/>
      <c r="BN27" s="590"/>
      <c r="BO27" s="641">
        <v>100</v>
      </c>
      <c r="BP27" s="641"/>
      <c r="BQ27" s="641"/>
      <c r="BR27" s="641"/>
      <c r="BS27" s="594">
        <v>9973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484838</v>
      </c>
      <c r="CS27" s="607"/>
      <c r="CT27" s="607"/>
      <c r="CU27" s="607"/>
      <c r="CV27" s="607"/>
      <c r="CW27" s="607"/>
      <c r="CX27" s="607"/>
      <c r="CY27" s="608"/>
      <c r="CZ27" s="591">
        <v>8.9</v>
      </c>
      <c r="DA27" s="609"/>
      <c r="DB27" s="609"/>
      <c r="DC27" s="610"/>
      <c r="DD27" s="594">
        <v>136949</v>
      </c>
      <c r="DE27" s="607"/>
      <c r="DF27" s="607"/>
      <c r="DG27" s="607"/>
      <c r="DH27" s="607"/>
      <c r="DI27" s="607"/>
      <c r="DJ27" s="607"/>
      <c r="DK27" s="608"/>
      <c r="DL27" s="594">
        <v>134190</v>
      </c>
      <c r="DM27" s="607"/>
      <c r="DN27" s="607"/>
      <c r="DO27" s="607"/>
      <c r="DP27" s="607"/>
      <c r="DQ27" s="607"/>
      <c r="DR27" s="607"/>
      <c r="DS27" s="607"/>
      <c r="DT27" s="607"/>
      <c r="DU27" s="607"/>
      <c r="DV27" s="608"/>
      <c r="DW27" s="611">
        <v>3.9</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55815</v>
      </c>
      <c r="S28" s="589"/>
      <c r="T28" s="589"/>
      <c r="U28" s="589"/>
      <c r="V28" s="589"/>
      <c r="W28" s="589"/>
      <c r="X28" s="589"/>
      <c r="Y28" s="590"/>
      <c r="Z28" s="641">
        <v>1</v>
      </c>
      <c r="AA28" s="641"/>
      <c r="AB28" s="641"/>
      <c r="AC28" s="641"/>
      <c r="AD28" s="642">
        <v>3051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839166</v>
      </c>
      <c r="CS28" s="589"/>
      <c r="CT28" s="589"/>
      <c r="CU28" s="589"/>
      <c r="CV28" s="589"/>
      <c r="CW28" s="589"/>
      <c r="CX28" s="589"/>
      <c r="CY28" s="590"/>
      <c r="CZ28" s="591">
        <v>15.5</v>
      </c>
      <c r="DA28" s="609"/>
      <c r="DB28" s="609"/>
      <c r="DC28" s="610"/>
      <c r="DD28" s="594">
        <v>771230</v>
      </c>
      <c r="DE28" s="589"/>
      <c r="DF28" s="589"/>
      <c r="DG28" s="589"/>
      <c r="DH28" s="589"/>
      <c r="DI28" s="589"/>
      <c r="DJ28" s="589"/>
      <c r="DK28" s="590"/>
      <c r="DL28" s="594">
        <v>749672</v>
      </c>
      <c r="DM28" s="589"/>
      <c r="DN28" s="589"/>
      <c r="DO28" s="589"/>
      <c r="DP28" s="589"/>
      <c r="DQ28" s="589"/>
      <c r="DR28" s="589"/>
      <c r="DS28" s="589"/>
      <c r="DT28" s="589"/>
      <c r="DU28" s="589"/>
      <c r="DV28" s="590"/>
      <c r="DW28" s="611">
        <v>22</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39933</v>
      </c>
      <c r="S29" s="589"/>
      <c r="T29" s="589"/>
      <c r="U29" s="589"/>
      <c r="V29" s="589"/>
      <c r="W29" s="589"/>
      <c r="X29" s="589"/>
      <c r="Y29" s="590"/>
      <c r="Z29" s="641">
        <v>0.7</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839016</v>
      </c>
      <c r="CS29" s="607"/>
      <c r="CT29" s="607"/>
      <c r="CU29" s="607"/>
      <c r="CV29" s="607"/>
      <c r="CW29" s="607"/>
      <c r="CX29" s="607"/>
      <c r="CY29" s="608"/>
      <c r="CZ29" s="591">
        <v>15.5</v>
      </c>
      <c r="DA29" s="609"/>
      <c r="DB29" s="609"/>
      <c r="DC29" s="610"/>
      <c r="DD29" s="594">
        <v>771080</v>
      </c>
      <c r="DE29" s="607"/>
      <c r="DF29" s="607"/>
      <c r="DG29" s="607"/>
      <c r="DH29" s="607"/>
      <c r="DI29" s="607"/>
      <c r="DJ29" s="607"/>
      <c r="DK29" s="608"/>
      <c r="DL29" s="594">
        <v>749522</v>
      </c>
      <c r="DM29" s="607"/>
      <c r="DN29" s="607"/>
      <c r="DO29" s="607"/>
      <c r="DP29" s="607"/>
      <c r="DQ29" s="607"/>
      <c r="DR29" s="607"/>
      <c r="DS29" s="607"/>
      <c r="DT29" s="607"/>
      <c r="DU29" s="607"/>
      <c r="DV29" s="608"/>
      <c r="DW29" s="611">
        <v>22</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131923</v>
      </c>
      <c r="S30" s="589"/>
      <c r="T30" s="589"/>
      <c r="U30" s="589"/>
      <c r="V30" s="589"/>
      <c r="W30" s="589"/>
      <c r="X30" s="589"/>
      <c r="Y30" s="590"/>
      <c r="Z30" s="641">
        <v>2.4</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99.6</v>
      </c>
      <c r="BH30" s="655"/>
      <c r="BI30" s="655"/>
      <c r="BJ30" s="655"/>
      <c r="BK30" s="655"/>
      <c r="BL30" s="655"/>
      <c r="BM30" s="656">
        <v>95.9</v>
      </c>
      <c r="BN30" s="655"/>
      <c r="BO30" s="655"/>
      <c r="BP30" s="655"/>
      <c r="BQ30" s="657"/>
      <c r="BR30" s="654">
        <v>99.1</v>
      </c>
      <c r="BS30" s="655"/>
      <c r="BT30" s="655"/>
      <c r="BU30" s="655"/>
      <c r="BV30" s="655"/>
      <c r="BW30" s="655"/>
      <c r="BX30" s="656">
        <v>94.6</v>
      </c>
      <c r="BY30" s="655"/>
      <c r="BZ30" s="655"/>
      <c r="CA30" s="655"/>
      <c r="CB30" s="657"/>
      <c r="CD30" s="660"/>
      <c r="CE30" s="661"/>
      <c r="CF30" s="625" t="s">
        <v>292</v>
      </c>
      <c r="CG30" s="622"/>
      <c r="CH30" s="622"/>
      <c r="CI30" s="622"/>
      <c r="CJ30" s="622"/>
      <c r="CK30" s="622"/>
      <c r="CL30" s="622"/>
      <c r="CM30" s="622"/>
      <c r="CN30" s="622"/>
      <c r="CO30" s="622"/>
      <c r="CP30" s="622"/>
      <c r="CQ30" s="623"/>
      <c r="CR30" s="588">
        <v>770468</v>
      </c>
      <c r="CS30" s="589"/>
      <c r="CT30" s="589"/>
      <c r="CU30" s="589"/>
      <c r="CV30" s="589"/>
      <c r="CW30" s="589"/>
      <c r="CX30" s="589"/>
      <c r="CY30" s="590"/>
      <c r="CZ30" s="591">
        <v>14.2</v>
      </c>
      <c r="DA30" s="609"/>
      <c r="DB30" s="609"/>
      <c r="DC30" s="610"/>
      <c r="DD30" s="594">
        <v>702532</v>
      </c>
      <c r="DE30" s="589"/>
      <c r="DF30" s="589"/>
      <c r="DG30" s="589"/>
      <c r="DH30" s="589"/>
      <c r="DI30" s="589"/>
      <c r="DJ30" s="589"/>
      <c r="DK30" s="590"/>
      <c r="DL30" s="594">
        <v>680974</v>
      </c>
      <c r="DM30" s="589"/>
      <c r="DN30" s="589"/>
      <c r="DO30" s="589"/>
      <c r="DP30" s="589"/>
      <c r="DQ30" s="589"/>
      <c r="DR30" s="589"/>
      <c r="DS30" s="589"/>
      <c r="DT30" s="589"/>
      <c r="DU30" s="589"/>
      <c r="DV30" s="590"/>
      <c r="DW30" s="611">
        <v>20</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112867</v>
      </c>
      <c r="S31" s="589"/>
      <c r="T31" s="589"/>
      <c r="U31" s="589"/>
      <c r="V31" s="589"/>
      <c r="W31" s="589"/>
      <c r="X31" s="589"/>
      <c r="Y31" s="590"/>
      <c r="Z31" s="641">
        <v>2</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99.3</v>
      </c>
      <c r="BH31" s="607"/>
      <c r="BI31" s="607"/>
      <c r="BJ31" s="607"/>
      <c r="BK31" s="607"/>
      <c r="BL31" s="607"/>
      <c r="BM31" s="643">
        <v>95.2</v>
      </c>
      <c r="BN31" s="653"/>
      <c r="BO31" s="653"/>
      <c r="BP31" s="653"/>
      <c r="BQ31" s="617"/>
      <c r="BR31" s="652">
        <v>99</v>
      </c>
      <c r="BS31" s="607"/>
      <c r="BT31" s="607"/>
      <c r="BU31" s="607"/>
      <c r="BV31" s="607"/>
      <c r="BW31" s="607"/>
      <c r="BX31" s="643">
        <v>94.3</v>
      </c>
      <c r="BY31" s="653"/>
      <c r="BZ31" s="653"/>
      <c r="CA31" s="653"/>
      <c r="CB31" s="617"/>
      <c r="CD31" s="660"/>
      <c r="CE31" s="661"/>
      <c r="CF31" s="625" t="s">
        <v>296</v>
      </c>
      <c r="CG31" s="622"/>
      <c r="CH31" s="622"/>
      <c r="CI31" s="622"/>
      <c r="CJ31" s="622"/>
      <c r="CK31" s="622"/>
      <c r="CL31" s="622"/>
      <c r="CM31" s="622"/>
      <c r="CN31" s="622"/>
      <c r="CO31" s="622"/>
      <c r="CP31" s="622"/>
      <c r="CQ31" s="623"/>
      <c r="CR31" s="588">
        <v>68548</v>
      </c>
      <c r="CS31" s="607"/>
      <c r="CT31" s="607"/>
      <c r="CU31" s="607"/>
      <c r="CV31" s="607"/>
      <c r="CW31" s="607"/>
      <c r="CX31" s="607"/>
      <c r="CY31" s="608"/>
      <c r="CZ31" s="591">
        <v>1.3</v>
      </c>
      <c r="DA31" s="609"/>
      <c r="DB31" s="609"/>
      <c r="DC31" s="610"/>
      <c r="DD31" s="594">
        <v>68548</v>
      </c>
      <c r="DE31" s="607"/>
      <c r="DF31" s="607"/>
      <c r="DG31" s="607"/>
      <c r="DH31" s="607"/>
      <c r="DI31" s="607"/>
      <c r="DJ31" s="607"/>
      <c r="DK31" s="608"/>
      <c r="DL31" s="594">
        <v>68548</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165553</v>
      </c>
      <c r="S32" s="589"/>
      <c r="T32" s="589"/>
      <c r="U32" s="589"/>
      <c r="V32" s="589"/>
      <c r="W32" s="589"/>
      <c r="X32" s="589"/>
      <c r="Y32" s="590"/>
      <c r="Z32" s="641">
        <v>3</v>
      </c>
      <c r="AA32" s="641"/>
      <c r="AB32" s="641"/>
      <c r="AC32" s="641"/>
      <c r="AD32" s="642">
        <v>51031</v>
      </c>
      <c r="AE32" s="642"/>
      <c r="AF32" s="642"/>
      <c r="AG32" s="642"/>
      <c r="AH32" s="642"/>
      <c r="AI32" s="642"/>
      <c r="AJ32" s="642"/>
      <c r="AK32" s="642"/>
      <c r="AL32" s="611">
        <v>1.6</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99.8</v>
      </c>
      <c r="BH32" s="573"/>
      <c r="BI32" s="573"/>
      <c r="BJ32" s="573"/>
      <c r="BK32" s="573"/>
      <c r="BL32" s="573"/>
      <c r="BM32" s="636">
        <v>95.5</v>
      </c>
      <c r="BN32" s="573"/>
      <c r="BO32" s="573"/>
      <c r="BP32" s="573"/>
      <c r="BQ32" s="630"/>
      <c r="BR32" s="651">
        <v>99</v>
      </c>
      <c r="BS32" s="573"/>
      <c r="BT32" s="573"/>
      <c r="BU32" s="573"/>
      <c r="BV32" s="573"/>
      <c r="BW32" s="573"/>
      <c r="BX32" s="636">
        <v>93.2</v>
      </c>
      <c r="BY32" s="573"/>
      <c r="BZ32" s="573"/>
      <c r="CA32" s="573"/>
      <c r="CB32" s="630"/>
      <c r="CD32" s="662"/>
      <c r="CE32" s="663"/>
      <c r="CF32" s="625" t="s">
        <v>299</v>
      </c>
      <c r="CG32" s="622"/>
      <c r="CH32" s="622"/>
      <c r="CI32" s="622"/>
      <c r="CJ32" s="622"/>
      <c r="CK32" s="622"/>
      <c r="CL32" s="622"/>
      <c r="CM32" s="622"/>
      <c r="CN32" s="622"/>
      <c r="CO32" s="622"/>
      <c r="CP32" s="622"/>
      <c r="CQ32" s="623"/>
      <c r="CR32" s="588">
        <v>150</v>
      </c>
      <c r="CS32" s="589"/>
      <c r="CT32" s="589"/>
      <c r="CU32" s="589"/>
      <c r="CV32" s="589"/>
      <c r="CW32" s="589"/>
      <c r="CX32" s="589"/>
      <c r="CY32" s="590"/>
      <c r="CZ32" s="591">
        <v>0</v>
      </c>
      <c r="DA32" s="609"/>
      <c r="DB32" s="609"/>
      <c r="DC32" s="610"/>
      <c r="DD32" s="594">
        <v>150</v>
      </c>
      <c r="DE32" s="589"/>
      <c r="DF32" s="589"/>
      <c r="DG32" s="589"/>
      <c r="DH32" s="589"/>
      <c r="DI32" s="589"/>
      <c r="DJ32" s="589"/>
      <c r="DK32" s="590"/>
      <c r="DL32" s="594">
        <v>150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786501</v>
      </c>
      <c r="S33" s="589"/>
      <c r="T33" s="589"/>
      <c r="U33" s="589"/>
      <c r="V33" s="589"/>
      <c r="W33" s="589"/>
      <c r="X33" s="589"/>
      <c r="Y33" s="590"/>
      <c r="Z33" s="641">
        <v>14.2</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2066378</v>
      </c>
      <c r="CS33" s="607"/>
      <c r="CT33" s="607"/>
      <c r="CU33" s="607"/>
      <c r="CV33" s="607"/>
      <c r="CW33" s="607"/>
      <c r="CX33" s="607"/>
      <c r="CY33" s="608"/>
      <c r="CZ33" s="591">
        <v>38.1</v>
      </c>
      <c r="DA33" s="609"/>
      <c r="DB33" s="609"/>
      <c r="DC33" s="610"/>
      <c r="DD33" s="594">
        <v>1735814</v>
      </c>
      <c r="DE33" s="607"/>
      <c r="DF33" s="607"/>
      <c r="DG33" s="607"/>
      <c r="DH33" s="607"/>
      <c r="DI33" s="607"/>
      <c r="DJ33" s="607"/>
      <c r="DK33" s="608"/>
      <c r="DL33" s="594">
        <v>1354071</v>
      </c>
      <c r="DM33" s="607"/>
      <c r="DN33" s="607"/>
      <c r="DO33" s="607"/>
      <c r="DP33" s="607"/>
      <c r="DQ33" s="607"/>
      <c r="DR33" s="607"/>
      <c r="DS33" s="607"/>
      <c r="DT33" s="607"/>
      <c r="DU33" s="607"/>
      <c r="DV33" s="608"/>
      <c r="DW33" s="611">
        <v>39.700000000000003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673768</v>
      </c>
      <c r="CS34" s="589"/>
      <c r="CT34" s="589"/>
      <c r="CU34" s="589"/>
      <c r="CV34" s="589"/>
      <c r="CW34" s="589"/>
      <c r="CX34" s="589"/>
      <c r="CY34" s="590"/>
      <c r="CZ34" s="591">
        <v>12.4</v>
      </c>
      <c r="DA34" s="609"/>
      <c r="DB34" s="609"/>
      <c r="DC34" s="610"/>
      <c r="DD34" s="594">
        <v>516699</v>
      </c>
      <c r="DE34" s="589"/>
      <c r="DF34" s="589"/>
      <c r="DG34" s="589"/>
      <c r="DH34" s="589"/>
      <c r="DI34" s="589"/>
      <c r="DJ34" s="589"/>
      <c r="DK34" s="590"/>
      <c r="DL34" s="594">
        <v>393592</v>
      </c>
      <c r="DM34" s="589"/>
      <c r="DN34" s="589"/>
      <c r="DO34" s="589"/>
      <c r="DP34" s="589"/>
      <c r="DQ34" s="589"/>
      <c r="DR34" s="589"/>
      <c r="DS34" s="589"/>
      <c r="DT34" s="589"/>
      <c r="DU34" s="589"/>
      <c r="DV34" s="590"/>
      <c r="DW34" s="611">
        <v>11.5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181601</v>
      </c>
      <c r="S35" s="589"/>
      <c r="T35" s="589"/>
      <c r="U35" s="589"/>
      <c r="V35" s="589"/>
      <c r="W35" s="589"/>
      <c r="X35" s="589"/>
      <c r="Y35" s="590"/>
      <c r="Z35" s="641">
        <v>3.3</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636504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56538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73216</v>
      </c>
      <c r="CS35" s="607"/>
      <c r="CT35" s="607"/>
      <c r="CU35" s="607"/>
      <c r="CV35" s="607"/>
      <c r="CW35" s="607"/>
      <c r="CX35" s="607"/>
      <c r="CY35" s="608"/>
      <c r="CZ35" s="591">
        <v>1.4</v>
      </c>
      <c r="DA35" s="609"/>
      <c r="DB35" s="609"/>
      <c r="DC35" s="610"/>
      <c r="DD35" s="594">
        <v>57792</v>
      </c>
      <c r="DE35" s="607"/>
      <c r="DF35" s="607"/>
      <c r="DG35" s="607"/>
      <c r="DH35" s="607"/>
      <c r="DI35" s="607"/>
      <c r="DJ35" s="607"/>
      <c r="DK35" s="608"/>
      <c r="DL35" s="594">
        <v>16092</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5545634</v>
      </c>
      <c r="S36" s="629"/>
      <c r="T36" s="629"/>
      <c r="U36" s="629"/>
      <c r="V36" s="629"/>
      <c r="W36" s="629"/>
      <c r="X36" s="629"/>
      <c r="Y36" s="632"/>
      <c r="Z36" s="633">
        <v>100</v>
      </c>
      <c r="AA36" s="633"/>
      <c r="AB36" s="633"/>
      <c r="AC36" s="633"/>
      <c r="AD36" s="634">
        <v>3230002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225042</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43773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803031</v>
      </c>
      <c r="CS36" s="589"/>
      <c r="CT36" s="589"/>
      <c r="CU36" s="589"/>
      <c r="CV36" s="589"/>
      <c r="CW36" s="589"/>
      <c r="CX36" s="589"/>
      <c r="CY36" s="590"/>
      <c r="CZ36" s="591">
        <v>14.8</v>
      </c>
      <c r="DA36" s="609"/>
      <c r="DB36" s="609"/>
      <c r="DC36" s="610"/>
      <c r="DD36" s="594">
        <v>742030</v>
      </c>
      <c r="DE36" s="589"/>
      <c r="DF36" s="589"/>
      <c r="DG36" s="589"/>
      <c r="DH36" s="589"/>
      <c r="DI36" s="589"/>
      <c r="DJ36" s="589"/>
      <c r="DK36" s="590"/>
      <c r="DL36" s="594">
        <v>554260</v>
      </c>
      <c r="DM36" s="589"/>
      <c r="DN36" s="589"/>
      <c r="DO36" s="589"/>
      <c r="DP36" s="589"/>
      <c r="DQ36" s="589"/>
      <c r="DR36" s="589"/>
      <c r="DS36" s="589"/>
      <c r="DT36" s="589"/>
      <c r="DU36" s="589"/>
      <c r="DV36" s="590"/>
      <c r="DW36" s="611">
        <v>16.2</v>
      </c>
      <c r="DX36" s="612"/>
      <c r="DY36" s="612"/>
      <c r="DZ36" s="612"/>
      <c r="EA36" s="612"/>
      <c r="EB36" s="612"/>
      <c r="EC36" s="613"/>
    </row>
    <row r="37" spans="2:133" ht="11.25" customHeight="1">
      <c r="AQ37" s="614" t="s">
        <v>314</v>
      </c>
      <c r="AR37" s="615"/>
      <c r="AS37" s="615"/>
      <c r="AT37" s="615"/>
      <c r="AU37" s="615"/>
      <c r="AV37" s="615"/>
      <c r="AW37" s="615"/>
      <c r="AX37" s="615"/>
      <c r="AY37" s="616"/>
      <c r="AZ37" s="588">
        <v>90490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1235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389140</v>
      </c>
      <c r="CS37" s="607"/>
      <c r="CT37" s="607"/>
      <c r="CU37" s="607"/>
      <c r="CV37" s="607"/>
      <c r="CW37" s="607"/>
      <c r="CX37" s="607"/>
      <c r="CY37" s="608"/>
      <c r="CZ37" s="591">
        <v>7.2</v>
      </c>
      <c r="DA37" s="609"/>
      <c r="DB37" s="609"/>
      <c r="DC37" s="610"/>
      <c r="DD37" s="594">
        <v>389140</v>
      </c>
      <c r="DE37" s="607"/>
      <c r="DF37" s="607"/>
      <c r="DG37" s="607"/>
      <c r="DH37" s="607"/>
      <c r="DI37" s="607"/>
      <c r="DJ37" s="607"/>
      <c r="DK37" s="608"/>
      <c r="DL37" s="594">
        <v>389140</v>
      </c>
      <c r="DM37" s="607"/>
      <c r="DN37" s="607"/>
      <c r="DO37" s="607"/>
      <c r="DP37" s="607"/>
      <c r="DQ37" s="607"/>
      <c r="DR37" s="607"/>
      <c r="DS37" s="607"/>
      <c r="DT37" s="607"/>
      <c r="DU37" s="607"/>
      <c r="DV37" s="608"/>
      <c r="DW37" s="611">
        <v>11.4</v>
      </c>
      <c r="DX37" s="612"/>
      <c r="DY37" s="612"/>
      <c r="DZ37" s="612"/>
      <c r="EA37" s="612"/>
      <c r="EB37" s="612"/>
      <c r="EC37" s="613"/>
    </row>
    <row r="38" spans="2:133" ht="11.25" customHeight="1">
      <c r="AQ38" s="614" t="s">
        <v>317</v>
      </c>
      <c r="AR38" s="615"/>
      <c r="AS38" s="615"/>
      <c r="AT38" s="615"/>
      <c r="AU38" s="615"/>
      <c r="AV38" s="615"/>
      <c r="AW38" s="615"/>
      <c r="AX38" s="615"/>
      <c r="AY38" s="616"/>
      <c r="AZ38" s="588">
        <v>87793</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2267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400257</v>
      </c>
      <c r="CS38" s="589"/>
      <c r="CT38" s="589"/>
      <c r="CU38" s="589"/>
      <c r="CV38" s="589"/>
      <c r="CW38" s="589"/>
      <c r="CX38" s="589"/>
      <c r="CY38" s="590"/>
      <c r="CZ38" s="591">
        <v>7.4</v>
      </c>
      <c r="DA38" s="609"/>
      <c r="DB38" s="609"/>
      <c r="DC38" s="610"/>
      <c r="DD38" s="594">
        <v>348137</v>
      </c>
      <c r="DE38" s="589"/>
      <c r="DF38" s="589"/>
      <c r="DG38" s="589"/>
      <c r="DH38" s="589"/>
      <c r="DI38" s="589"/>
      <c r="DJ38" s="589"/>
      <c r="DK38" s="590"/>
      <c r="DL38" s="594">
        <v>348137</v>
      </c>
      <c r="DM38" s="589"/>
      <c r="DN38" s="589"/>
      <c r="DO38" s="589"/>
      <c r="DP38" s="589"/>
      <c r="DQ38" s="589"/>
      <c r="DR38" s="589"/>
      <c r="DS38" s="589"/>
      <c r="DT38" s="589"/>
      <c r="DU38" s="589"/>
      <c r="DV38" s="590"/>
      <c r="DW38" s="611">
        <v>10.199999999999999</v>
      </c>
      <c r="DX38" s="612"/>
      <c r="DY38" s="612"/>
      <c r="DZ38" s="612"/>
      <c r="EA38" s="612"/>
      <c r="EB38" s="612"/>
      <c r="EC38" s="613"/>
    </row>
    <row r="39" spans="2:133" ht="11.25" customHeight="1">
      <c r="AQ39" s="614" t="s">
        <v>320</v>
      </c>
      <c r="AR39" s="615"/>
      <c r="AS39" s="615"/>
      <c r="AT39" s="615"/>
      <c r="AU39" s="615"/>
      <c r="AV39" s="615"/>
      <c r="AW39" s="615"/>
      <c r="AX39" s="615"/>
      <c r="AY39" s="616"/>
      <c r="AZ39" s="588">
        <v>11205</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119</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66961</v>
      </c>
      <c r="CS39" s="607"/>
      <c r="CT39" s="607"/>
      <c r="CU39" s="607"/>
      <c r="CV39" s="607"/>
      <c r="CW39" s="607"/>
      <c r="CX39" s="607"/>
      <c r="CY39" s="608"/>
      <c r="CZ39" s="591">
        <v>1.2</v>
      </c>
      <c r="DA39" s="609"/>
      <c r="DB39" s="609"/>
      <c r="DC39" s="610"/>
      <c r="DD39" s="594">
        <v>29166</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87862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136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49145</v>
      </c>
      <c r="CS40" s="589"/>
      <c r="CT40" s="589"/>
      <c r="CU40" s="589"/>
      <c r="CV40" s="589"/>
      <c r="CW40" s="589"/>
      <c r="CX40" s="589"/>
      <c r="CY40" s="590"/>
      <c r="CZ40" s="591">
        <v>0.9</v>
      </c>
      <c r="DA40" s="609"/>
      <c r="DB40" s="609"/>
      <c r="DC40" s="610"/>
      <c r="DD40" s="594">
        <v>41990</v>
      </c>
      <c r="DE40" s="589"/>
      <c r="DF40" s="589"/>
      <c r="DG40" s="589"/>
      <c r="DH40" s="589"/>
      <c r="DI40" s="589"/>
      <c r="DJ40" s="589"/>
      <c r="DK40" s="590"/>
      <c r="DL40" s="594">
        <v>41990</v>
      </c>
      <c r="DM40" s="589"/>
      <c r="DN40" s="589"/>
      <c r="DO40" s="589"/>
      <c r="DP40" s="589"/>
      <c r="DQ40" s="589"/>
      <c r="DR40" s="589"/>
      <c r="DS40" s="589"/>
      <c r="DT40" s="589"/>
      <c r="DU40" s="589"/>
      <c r="DV40" s="590"/>
      <c r="DW40" s="611">
        <v>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134112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350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1182160</v>
      </c>
      <c r="CS42" s="589"/>
      <c r="CT42" s="589"/>
      <c r="CU42" s="589"/>
      <c r="CV42" s="589"/>
      <c r="CW42" s="589"/>
      <c r="CX42" s="589"/>
      <c r="CY42" s="590"/>
      <c r="CZ42" s="591">
        <v>21.8</v>
      </c>
      <c r="DA42" s="592"/>
      <c r="DB42" s="592"/>
      <c r="DC42" s="593"/>
      <c r="DD42" s="594">
        <v>418024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28531</v>
      </c>
      <c r="CS43" s="607"/>
      <c r="CT43" s="607"/>
      <c r="CU43" s="607"/>
      <c r="CV43" s="607"/>
      <c r="CW43" s="607"/>
      <c r="CX43" s="607"/>
      <c r="CY43" s="608"/>
      <c r="CZ43" s="591">
        <v>0.5</v>
      </c>
      <c r="DA43" s="609"/>
      <c r="DB43" s="609"/>
      <c r="DC43" s="610"/>
      <c r="DD43" s="594">
        <v>28531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1182160</v>
      </c>
      <c r="CS44" s="589"/>
      <c r="CT44" s="589"/>
      <c r="CU44" s="589"/>
      <c r="CV44" s="589"/>
      <c r="CW44" s="589"/>
      <c r="CX44" s="589"/>
      <c r="CY44" s="590"/>
      <c r="CZ44" s="591">
        <v>21.8</v>
      </c>
      <c r="DA44" s="592"/>
      <c r="DB44" s="592"/>
      <c r="DC44" s="593"/>
      <c r="DD44" s="594">
        <v>418024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116006</v>
      </c>
      <c r="CS45" s="607"/>
      <c r="CT45" s="607"/>
      <c r="CU45" s="607"/>
      <c r="CV45" s="607"/>
      <c r="CW45" s="607"/>
      <c r="CX45" s="607"/>
      <c r="CY45" s="608"/>
      <c r="CZ45" s="591">
        <v>2.1</v>
      </c>
      <c r="DA45" s="609"/>
      <c r="DB45" s="609"/>
      <c r="DC45" s="610"/>
      <c r="DD45" s="594">
        <v>37085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1066154</v>
      </c>
      <c r="CS46" s="589"/>
      <c r="CT46" s="589"/>
      <c r="CU46" s="589"/>
      <c r="CV46" s="589"/>
      <c r="CW46" s="589"/>
      <c r="CX46" s="589"/>
      <c r="CY46" s="590"/>
      <c r="CZ46" s="591">
        <v>19.7</v>
      </c>
      <c r="DA46" s="592"/>
      <c r="DB46" s="592"/>
      <c r="DC46" s="593"/>
      <c r="DD46" s="594">
        <v>380939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341</v>
      </c>
      <c r="CS47" s="607"/>
      <c r="CT47" s="607"/>
      <c r="CU47" s="607"/>
      <c r="CV47" s="607"/>
      <c r="CW47" s="607"/>
      <c r="CX47" s="607"/>
      <c r="CY47" s="608"/>
      <c r="CZ47" s="591" t="s">
        <v>341</v>
      </c>
      <c r="DA47" s="609"/>
      <c r="DB47" s="609"/>
      <c r="DC47" s="610"/>
      <c r="DD47" s="594" t="s">
        <v>341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341</v>
      </c>
      <c r="CS48" s="589"/>
      <c r="CT48" s="589"/>
      <c r="CU48" s="589"/>
      <c r="CV48" s="589"/>
      <c r="CW48" s="589"/>
      <c r="CX48" s="589"/>
      <c r="CY48" s="590"/>
      <c r="CZ48" s="591" t="s">
        <v>341</v>
      </c>
      <c r="DA48" s="592"/>
      <c r="DB48" s="592"/>
      <c r="DC48" s="593"/>
      <c r="DD48" s="594" t="s">
        <v>341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5422838</v>
      </c>
      <c r="CS49" s="573"/>
      <c r="CT49" s="573"/>
      <c r="CU49" s="573"/>
      <c r="CV49" s="573"/>
      <c r="CW49" s="573"/>
      <c r="CX49" s="573"/>
      <c r="CY49" s="574"/>
      <c r="CZ49" s="575">
        <v>100</v>
      </c>
      <c r="DA49" s="576"/>
      <c r="DB49" s="576"/>
      <c r="DC49" s="577"/>
      <c r="DD49" s="578">
        <v>3875590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5546</v>
      </c>
      <c r="R7" s="1101"/>
      <c r="S7" s="1101"/>
      <c r="T7" s="1101"/>
      <c r="U7" s="1101"/>
      <c r="V7" s="1101">
        <v>5423</v>
      </c>
      <c r="W7" s="1101"/>
      <c r="X7" s="1101"/>
      <c r="Y7" s="1101"/>
      <c r="Z7" s="1101"/>
      <c r="AA7" s="1101">
        <v>123</v>
      </c>
      <c r="AB7" s="1101"/>
      <c r="AC7" s="1101"/>
      <c r="AD7" s="1101"/>
      <c r="AE7" s="1102"/>
      <c r="AF7" s="1103">
        <v>92</v>
      </c>
      <c r="AG7" s="1104"/>
      <c r="AH7" s="1104"/>
      <c r="AI7" s="1104"/>
      <c r="AJ7" s="1105"/>
      <c r="AK7" s="1087">
        <v>132</v>
      </c>
      <c r="AL7" s="1088"/>
      <c r="AM7" s="1088"/>
      <c r="AN7" s="1088"/>
      <c r="AO7" s="1088"/>
      <c r="AP7" s="1088">
        <v>5979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550</v>
      </c>
      <c r="BS7" s="1091" t="s">
        <v>549</v>
      </c>
      <c r="BT7" s="1092"/>
      <c r="BU7" s="1092"/>
      <c r="BV7" s="1092"/>
      <c r="BW7" s="1092"/>
      <c r="BX7" s="1092"/>
      <c r="BY7" s="1092"/>
      <c r="BZ7" s="1092"/>
      <c r="CA7" s="1092"/>
      <c r="CB7" s="1092"/>
      <c r="CC7" s="1092"/>
      <c r="CD7" s="1092"/>
      <c r="CE7" s="1092"/>
      <c r="CF7" s="1092"/>
      <c r="CG7" s="1093"/>
      <c r="CH7" s="1084">
        <v>2</v>
      </c>
      <c r="CI7" s="1085"/>
      <c r="CJ7" s="1085"/>
      <c r="CK7" s="1085"/>
      <c r="CL7" s="1086"/>
      <c r="CM7" s="1084">
        <v>569</v>
      </c>
      <c r="CN7" s="1085"/>
      <c r="CO7" s="1085"/>
      <c r="CP7" s="1085"/>
      <c r="CQ7" s="1086"/>
      <c r="CR7" s="1084">
        <v>27</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175</v>
      </c>
      <c r="DM7" s="1085"/>
      <c r="DN7" s="1085"/>
      <c r="DO7" s="1085"/>
      <c r="DP7" s="1086"/>
      <c r="DQ7" s="1084">
        <v>18</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551</v>
      </c>
      <c r="BT8" s="1011"/>
      <c r="BU8" s="1011"/>
      <c r="BV8" s="1011"/>
      <c r="BW8" s="1011"/>
      <c r="BX8" s="1011"/>
      <c r="BY8" s="1011"/>
      <c r="BZ8" s="1011"/>
      <c r="CA8" s="1011"/>
      <c r="CB8" s="1011"/>
      <c r="CC8" s="1011"/>
      <c r="CD8" s="1011"/>
      <c r="CE8" s="1011"/>
      <c r="CF8" s="1011"/>
      <c r="CG8" s="1012"/>
      <c r="CH8" s="985">
        <v>-1</v>
      </c>
      <c r="CI8" s="986"/>
      <c r="CJ8" s="986"/>
      <c r="CK8" s="986"/>
      <c r="CL8" s="987"/>
      <c r="CM8" s="985">
        <v>0</v>
      </c>
      <c r="CN8" s="986"/>
      <c r="CO8" s="986"/>
      <c r="CP8" s="986"/>
      <c r="CQ8" s="987"/>
      <c r="CR8" s="985">
        <v>9</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5546</v>
      </c>
      <c r="R23" s="1065"/>
      <c r="S23" s="1065"/>
      <c r="T23" s="1065"/>
      <c r="U23" s="1065"/>
      <c r="V23" s="1065">
        <v>5423</v>
      </c>
      <c r="W23" s="1065"/>
      <c r="X23" s="1065"/>
      <c r="Y23" s="1065"/>
      <c r="Z23" s="1065"/>
      <c r="AA23" s="1065">
        <v>123</v>
      </c>
      <c r="AB23" s="1065"/>
      <c r="AC23" s="1065"/>
      <c r="AD23" s="1065"/>
      <c r="AE23" s="1066"/>
      <c r="AF23" s="1067">
        <v>92</v>
      </c>
      <c r="AG23" s="1065"/>
      <c r="AH23" s="1065"/>
      <c r="AI23" s="1065"/>
      <c r="AJ23" s="1068"/>
      <c r="AK23" s="1069"/>
      <c r="AL23" s="1070"/>
      <c r="AM23" s="1070"/>
      <c r="AN23" s="1070"/>
      <c r="AO23" s="1070"/>
      <c r="AP23" s="1065">
        <v>5979</v>
      </c>
      <c r="AQ23" s="1065"/>
      <c r="AR23" s="1065"/>
      <c r="AS23" s="1065"/>
      <c r="AT23" s="1065"/>
      <c r="AU23" s="1071"/>
      <c r="AV23" s="1071"/>
      <c r="AW23" s="1071"/>
      <c r="AX23" s="1071"/>
      <c r="AY23" s="1072"/>
      <c r="AZ23" s="1061" t="s">
        <v>370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1203</v>
      </c>
      <c r="R28" s="1050"/>
      <c r="S28" s="1050"/>
      <c r="T28" s="1050"/>
      <c r="U28" s="1050"/>
      <c r="V28" s="1050">
        <v>1146</v>
      </c>
      <c r="W28" s="1050"/>
      <c r="X28" s="1050"/>
      <c r="Y28" s="1050"/>
      <c r="Z28" s="1050"/>
      <c r="AA28" s="1050">
        <v>57</v>
      </c>
      <c r="AB28" s="1050"/>
      <c r="AC28" s="1050"/>
      <c r="AD28" s="1050"/>
      <c r="AE28" s="1051"/>
      <c r="AF28" s="1052">
        <v>57</v>
      </c>
      <c r="AG28" s="1050"/>
      <c r="AH28" s="1050"/>
      <c r="AI28" s="1050"/>
      <c r="AJ28" s="1053"/>
      <c r="AK28" s="1054">
        <v>63</v>
      </c>
      <c r="AL28" s="1042"/>
      <c r="AM28" s="1042"/>
      <c r="AN28" s="1042"/>
      <c r="AO28" s="1042"/>
      <c r="AP28" s="1042">
        <v>0</v>
      </c>
      <c r="AQ28" s="1042"/>
      <c r="AR28" s="1042"/>
      <c r="AS28" s="1042"/>
      <c r="AT28" s="1042"/>
      <c r="AU28" s="1042">
        <v>0</v>
      </c>
      <c r="AV28" s="1042"/>
      <c r="AW28" s="1042"/>
      <c r="AX28" s="1042"/>
      <c r="AY28" s="1042"/>
      <c r="AZ28" s="1043" t="s">
        <v>541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618</v>
      </c>
      <c r="R29" s="1040"/>
      <c r="S29" s="1040"/>
      <c r="T29" s="1040"/>
      <c r="U29" s="1040"/>
      <c r="V29" s="1040">
        <v>615</v>
      </c>
      <c r="W29" s="1040"/>
      <c r="X29" s="1040"/>
      <c r="Y29" s="1040"/>
      <c r="Z29" s="1040"/>
      <c r="AA29" s="1040">
        <v>3</v>
      </c>
      <c r="AB29" s="1040"/>
      <c r="AC29" s="1040"/>
      <c r="AD29" s="1040"/>
      <c r="AE29" s="1041"/>
      <c r="AF29" s="1015">
        <v>3</v>
      </c>
      <c r="AG29" s="1016"/>
      <c r="AH29" s="1016"/>
      <c r="AI29" s="1016"/>
      <c r="AJ29" s="1017"/>
      <c r="AK29" s="976">
        <v>83</v>
      </c>
      <c r="AL29" s="967"/>
      <c r="AM29" s="967"/>
      <c r="AN29" s="967"/>
      <c r="AO29" s="967"/>
      <c r="AP29" s="967">
        <v>0</v>
      </c>
      <c r="AQ29" s="967"/>
      <c r="AR29" s="967"/>
      <c r="AS29" s="967"/>
      <c r="AT29" s="967"/>
      <c r="AU29" s="967">
        <v>0</v>
      </c>
      <c r="AV29" s="967"/>
      <c r="AW29" s="967"/>
      <c r="AX29" s="967"/>
      <c r="AY29" s="967"/>
      <c r="AZ29" s="1038" t="s">
        <v>541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87</v>
      </c>
      <c r="R30" s="1040"/>
      <c r="S30" s="1040"/>
      <c r="T30" s="1040"/>
      <c r="U30" s="1040"/>
      <c r="V30" s="1040">
        <v>86</v>
      </c>
      <c r="W30" s="1040"/>
      <c r="X30" s="1040"/>
      <c r="Y30" s="1040"/>
      <c r="Z30" s="1040"/>
      <c r="AA30" s="1040">
        <v>1</v>
      </c>
      <c r="AB30" s="1040"/>
      <c r="AC30" s="1040"/>
      <c r="AD30" s="1040"/>
      <c r="AE30" s="1041"/>
      <c r="AF30" s="1015">
        <v>1</v>
      </c>
      <c r="AG30" s="1016"/>
      <c r="AH30" s="1016"/>
      <c r="AI30" s="1016"/>
      <c r="AJ30" s="1017"/>
      <c r="AK30" s="976">
        <v>29</v>
      </c>
      <c r="AL30" s="967"/>
      <c r="AM30" s="967"/>
      <c r="AN30" s="967"/>
      <c r="AO30" s="967"/>
      <c r="AP30" s="967">
        <v>0</v>
      </c>
      <c r="AQ30" s="967"/>
      <c r="AR30" s="967"/>
      <c r="AS30" s="967"/>
      <c r="AT30" s="967"/>
      <c r="AU30" s="967">
        <v>0</v>
      </c>
      <c r="AV30" s="967"/>
      <c r="AW30" s="967"/>
      <c r="AX30" s="967"/>
      <c r="AY30" s="967"/>
      <c r="AZ30" s="1038" t="s">
        <v>541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531</v>
      </c>
      <c r="R31" s="1040"/>
      <c r="S31" s="1040"/>
      <c r="T31" s="1040"/>
      <c r="U31" s="1040"/>
      <c r="V31" s="1040">
        <v>579</v>
      </c>
      <c r="W31" s="1040"/>
      <c r="X31" s="1040"/>
      <c r="Y31" s="1040"/>
      <c r="Z31" s="1040"/>
      <c r="AA31" s="1040">
        <v>-48</v>
      </c>
      <c r="AB31" s="1040"/>
      <c r="AC31" s="1040"/>
      <c r="AD31" s="1040"/>
      <c r="AE31" s="1041"/>
      <c r="AF31" s="1015">
        <v>8</v>
      </c>
      <c r="AG31" s="1016"/>
      <c r="AH31" s="1016"/>
      <c r="AI31" s="1016"/>
      <c r="AJ31" s="1017"/>
      <c r="AK31" s="976">
        <v>225</v>
      </c>
      <c r="AL31" s="967"/>
      <c r="AM31" s="967"/>
      <c r="AN31" s="967"/>
      <c r="AO31" s="967"/>
      <c r="AP31" s="967">
        <v>70</v>
      </c>
      <c r="AQ31" s="967"/>
      <c r="AR31" s="967"/>
      <c r="AS31" s="967"/>
      <c r="AT31" s="967"/>
      <c r="AU31" s="967">
        <v>55</v>
      </c>
      <c r="AV31" s="967"/>
      <c r="AW31" s="967"/>
      <c r="AX31" s="967"/>
      <c r="AY31" s="967"/>
      <c r="AZ31" s="1038" t="s">
        <v>541</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301</v>
      </c>
      <c r="R32" s="1040"/>
      <c r="S32" s="1040"/>
      <c r="T32" s="1040"/>
      <c r="U32" s="1040"/>
      <c r="V32" s="1040">
        <v>294</v>
      </c>
      <c r="W32" s="1040"/>
      <c r="X32" s="1040"/>
      <c r="Y32" s="1040"/>
      <c r="Z32" s="1040"/>
      <c r="AA32" s="1040">
        <v>7</v>
      </c>
      <c r="AB32" s="1040"/>
      <c r="AC32" s="1040"/>
      <c r="AD32" s="1040"/>
      <c r="AE32" s="1041"/>
      <c r="AF32" s="1015">
        <v>7</v>
      </c>
      <c r="AG32" s="1016"/>
      <c r="AH32" s="1016"/>
      <c r="AI32" s="1016"/>
      <c r="AJ32" s="1017"/>
      <c r="AK32" s="976">
        <v>80</v>
      </c>
      <c r="AL32" s="967"/>
      <c r="AM32" s="967"/>
      <c r="AN32" s="967"/>
      <c r="AO32" s="967"/>
      <c r="AP32" s="967">
        <v>895</v>
      </c>
      <c r="AQ32" s="967"/>
      <c r="AR32" s="967"/>
      <c r="AS32" s="967"/>
      <c r="AT32" s="967"/>
      <c r="AU32" s="967">
        <v>508</v>
      </c>
      <c r="AV32" s="967"/>
      <c r="AW32" s="967"/>
      <c r="AX32" s="967"/>
      <c r="AY32" s="967"/>
      <c r="AZ32" s="1038" t="s">
        <v>542</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14</v>
      </c>
      <c r="R33" s="1040"/>
      <c r="S33" s="1040"/>
      <c r="T33" s="1040"/>
      <c r="U33" s="1040"/>
      <c r="V33" s="1040">
        <v>14</v>
      </c>
      <c r="W33" s="1040"/>
      <c r="X33" s="1040"/>
      <c r="Y33" s="1040"/>
      <c r="Z33" s="1040"/>
      <c r="AA33" s="1040">
        <v>0</v>
      </c>
      <c r="AB33" s="1040"/>
      <c r="AC33" s="1040"/>
      <c r="AD33" s="1040"/>
      <c r="AE33" s="1041"/>
      <c r="AF33" s="1015">
        <v>0</v>
      </c>
      <c r="AG33" s="1016"/>
      <c r="AH33" s="1016"/>
      <c r="AI33" s="1016"/>
      <c r="AJ33" s="1017"/>
      <c r="AK33" s="976">
        <v>7</v>
      </c>
      <c r="AL33" s="967"/>
      <c r="AM33" s="967"/>
      <c r="AN33" s="967"/>
      <c r="AO33" s="967"/>
      <c r="AP33" s="967">
        <v>42</v>
      </c>
      <c r="AQ33" s="967"/>
      <c r="AR33" s="967"/>
      <c r="AS33" s="967"/>
      <c r="AT33" s="967"/>
      <c r="AU33" s="967">
        <v>30</v>
      </c>
      <c r="AV33" s="967"/>
      <c r="AW33" s="967"/>
      <c r="AX33" s="967"/>
      <c r="AY33" s="967"/>
      <c r="AZ33" s="1038" t="s">
        <v>542</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76</v>
      </c>
      <c r="AG63" s="955"/>
      <c r="AH63" s="955"/>
      <c r="AI63" s="955"/>
      <c r="AJ63" s="1026"/>
      <c r="AK63" s="1027"/>
      <c r="AL63" s="959"/>
      <c r="AM63" s="959"/>
      <c r="AN63" s="959"/>
      <c r="AO63" s="959"/>
      <c r="AP63" s="955">
        <v>1007</v>
      </c>
      <c r="AQ63" s="955"/>
      <c r="AR63" s="955"/>
      <c r="AS63" s="955"/>
      <c r="AT63" s="955"/>
      <c r="AU63" s="955">
        <v>593</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393</v>
      </c>
      <c r="R66" s="998"/>
      <c r="S66" s="998"/>
      <c r="T66" s="998"/>
      <c r="U66" s="999"/>
      <c r="V66" s="997" t="s">
        <v>394</v>
      </c>
      <c r="W66" s="998"/>
      <c r="X66" s="998"/>
      <c r="Y66" s="998"/>
      <c r="Z66" s="999"/>
      <c r="AA66" s="997" t="s">
        <v>395</v>
      </c>
      <c r="AB66" s="998"/>
      <c r="AC66" s="998"/>
      <c r="AD66" s="998"/>
      <c r="AE66" s="999"/>
      <c r="AF66" s="1003" t="s">
        <v>396</v>
      </c>
      <c r="AG66" s="1004"/>
      <c r="AH66" s="1004"/>
      <c r="AI66" s="1004"/>
      <c r="AJ66" s="1005"/>
      <c r="AK66" s="997" t="s">
        <v>397</v>
      </c>
      <c r="AL66" s="992"/>
      <c r="AM66" s="992"/>
      <c r="AN66" s="992"/>
      <c r="AO66" s="993"/>
      <c r="AP66" s="997" t="s">
        <v>398</v>
      </c>
      <c r="AQ66" s="998"/>
      <c r="AR66" s="998"/>
      <c r="AS66" s="998"/>
      <c r="AT66" s="999"/>
      <c r="AU66" s="997" t="s">
        <v>399</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119</v>
      </c>
      <c r="R68" s="978"/>
      <c r="S68" s="978"/>
      <c r="T68" s="978"/>
      <c r="U68" s="978"/>
      <c r="V68" s="978">
        <v>115</v>
      </c>
      <c r="W68" s="978"/>
      <c r="X68" s="978"/>
      <c r="Y68" s="978"/>
      <c r="Z68" s="978"/>
      <c r="AA68" s="978">
        <v>4</v>
      </c>
      <c r="AB68" s="978"/>
      <c r="AC68" s="978"/>
      <c r="AD68" s="978"/>
      <c r="AE68" s="978"/>
      <c r="AF68" s="978">
        <v>4</v>
      </c>
      <c r="AG68" s="978"/>
      <c r="AH68" s="978"/>
      <c r="AI68" s="978"/>
      <c r="AJ68" s="978"/>
      <c r="AK68" s="978">
        <v>0</v>
      </c>
      <c r="AL68" s="978"/>
      <c r="AM68" s="978"/>
      <c r="AN68" s="978"/>
      <c r="AO68" s="978"/>
      <c r="AP68" s="978">
        <v>53</v>
      </c>
      <c r="AQ68" s="978"/>
      <c r="AR68" s="978"/>
      <c r="AS68" s="978"/>
      <c r="AT68" s="978"/>
      <c r="AU68" s="978">
        <v>11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374</v>
      </c>
      <c r="R69" s="967"/>
      <c r="S69" s="967"/>
      <c r="T69" s="967"/>
      <c r="U69" s="967"/>
      <c r="V69" s="967">
        <v>359</v>
      </c>
      <c r="W69" s="967"/>
      <c r="X69" s="967"/>
      <c r="Y69" s="967"/>
      <c r="Z69" s="967"/>
      <c r="AA69" s="967">
        <v>15</v>
      </c>
      <c r="AB69" s="967"/>
      <c r="AC69" s="967"/>
      <c r="AD69" s="967"/>
      <c r="AE69" s="967"/>
      <c r="AF69" s="967">
        <v>15</v>
      </c>
      <c r="AG69" s="967"/>
      <c r="AH69" s="967"/>
      <c r="AI69" s="967"/>
      <c r="AJ69" s="967"/>
      <c r="AK69" s="967">
        <v>0</v>
      </c>
      <c r="AL69" s="967"/>
      <c r="AM69" s="967"/>
      <c r="AN69" s="967"/>
      <c r="AO69" s="967"/>
      <c r="AP69" s="967">
        <v>6</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546</v>
      </c>
      <c r="C70" s="971"/>
      <c r="D70" s="971"/>
      <c r="E70" s="971"/>
      <c r="F70" s="971"/>
      <c r="G70" s="971"/>
      <c r="H70" s="971"/>
      <c r="I70" s="971"/>
      <c r="J70" s="971"/>
      <c r="K70" s="971"/>
      <c r="L70" s="971"/>
      <c r="M70" s="971"/>
      <c r="N70" s="971"/>
      <c r="O70" s="971"/>
      <c r="P70" s="972"/>
      <c r="Q70" s="973">
        <v>20</v>
      </c>
      <c r="R70" s="967"/>
      <c r="S70" s="967"/>
      <c r="T70" s="967"/>
      <c r="U70" s="967"/>
      <c r="V70" s="967">
        <v>18</v>
      </c>
      <c r="W70" s="967"/>
      <c r="X70" s="967"/>
      <c r="Y70" s="967"/>
      <c r="Z70" s="967"/>
      <c r="AA70" s="967">
        <v>3</v>
      </c>
      <c r="AB70" s="967"/>
      <c r="AC70" s="967"/>
      <c r="AD70" s="967"/>
      <c r="AE70" s="967"/>
      <c r="AF70" s="967">
        <v>3</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1083</v>
      </c>
      <c r="R71" s="967"/>
      <c r="S71" s="967"/>
      <c r="T71" s="967"/>
      <c r="U71" s="967"/>
      <c r="V71" s="967">
        <v>1072</v>
      </c>
      <c r="W71" s="967"/>
      <c r="X71" s="967"/>
      <c r="Y71" s="967"/>
      <c r="Z71" s="967"/>
      <c r="AA71" s="967">
        <v>10</v>
      </c>
      <c r="AB71" s="967"/>
      <c r="AC71" s="967"/>
      <c r="AD71" s="967"/>
      <c r="AE71" s="967"/>
      <c r="AF71" s="967">
        <v>10</v>
      </c>
      <c r="AG71" s="967"/>
      <c r="AH71" s="967"/>
      <c r="AI71" s="967"/>
      <c r="AJ71" s="967"/>
      <c r="AK71" s="967">
        <v>0</v>
      </c>
      <c r="AL71" s="967"/>
      <c r="AM71" s="967"/>
      <c r="AN71" s="967"/>
      <c r="AO71" s="967"/>
      <c r="AP71" s="967">
        <v>55</v>
      </c>
      <c r="AQ71" s="967"/>
      <c r="AR71" s="967"/>
      <c r="AS71" s="967"/>
      <c r="AT71" s="967"/>
      <c r="AU71" s="967">
        <v>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547</v>
      </c>
      <c r="C72" s="971"/>
      <c r="D72" s="971"/>
      <c r="E72" s="971"/>
      <c r="F72" s="971"/>
      <c r="G72" s="971"/>
      <c r="H72" s="971"/>
      <c r="I72" s="971"/>
      <c r="J72" s="971"/>
      <c r="K72" s="971"/>
      <c r="L72" s="971"/>
      <c r="M72" s="971"/>
      <c r="N72" s="971"/>
      <c r="O72" s="971"/>
      <c r="P72" s="972"/>
      <c r="Q72" s="973">
        <v>138</v>
      </c>
      <c r="R72" s="967"/>
      <c r="S72" s="967"/>
      <c r="T72" s="967"/>
      <c r="U72" s="967"/>
      <c r="V72" s="967">
        <v>39</v>
      </c>
      <c r="W72" s="967"/>
      <c r="X72" s="967"/>
      <c r="Y72" s="967"/>
      <c r="Z72" s="967"/>
      <c r="AA72" s="967">
        <v>99</v>
      </c>
      <c r="AB72" s="967"/>
      <c r="AC72" s="967"/>
      <c r="AD72" s="967"/>
      <c r="AE72" s="967"/>
      <c r="AF72" s="967">
        <v>99</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548</v>
      </c>
      <c r="C73" s="971"/>
      <c r="D73" s="971"/>
      <c r="E73" s="971"/>
      <c r="F73" s="971"/>
      <c r="G73" s="971"/>
      <c r="H73" s="971"/>
      <c r="I73" s="971"/>
      <c r="J73" s="971"/>
      <c r="K73" s="971"/>
      <c r="L73" s="971"/>
      <c r="M73" s="971"/>
      <c r="N73" s="971"/>
      <c r="O73" s="971"/>
      <c r="P73" s="972"/>
      <c r="Q73" s="973">
        <v>640</v>
      </c>
      <c r="R73" s="967"/>
      <c r="S73" s="967"/>
      <c r="T73" s="967"/>
      <c r="U73" s="967"/>
      <c r="V73" s="967">
        <v>652</v>
      </c>
      <c r="W73" s="967"/>
      <c r="X73" s="967"/>
      <c r="Y73" s="967"/>
      <c r="Z73" s="967"/>
      <c r="AA73" s="967">
        <v>-13</v>
      </c>
      <c r="AB73" s="967"/>
      <c r="AC73" s="967"/>
      <c r="AD73" s="967"/>
      <c r="AE73" s="967"/>
      <c r="AF73" s="967">
        <v>834</v>
      </c>
      <c r="AG73" s="967"/>
      <c r="AH73" s="967"/>
      <c r="AI73" s="967"/>
      <c r="AJ73" s="967"/>
      <c r="AK73" s="967">
        <v>0</v>
      </c>
      <c r="AL73" s="967"/>
      <c r="AM73" s="967"/>
      <c r="AN73" s="967"/>
      <c r="AO73" s="967"/>
      <c r="AP73" s="967">
        <v>2733</v>
      </c>
      <c r="AQ73" s="967"/>
      <c r="AR73" s="967"/>
      <c r="AS73" s="967"/>
      <c r="AT73" s="967"/>
      <c r="AU73" s="967">
        <v>545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965</v>
      </c>
      <c r="AG88" s="955"/>
      <c r="AH88" s="955"/>
      <c r="AI88" s="955"/>
      <c r="AJ88" s="955"/>
      <c r="AK88" s="959"/>
      <c r="AL88" s="959"/>
      <c r="AM88" s="959"/>
      <c r="AN88" s="959"/>
      <c r="AO88" s="959"/>
      <c r="AP88" s="955">
        <v>2847</v>
      </c>
      <c r="AQ88" s="955"/>
      <c r="AR88" s="955"/>
      <c r="AS88" s="955"/>
      <c r="AT88" s="955"/>
      <c r="AU88" s="955">
        <v>594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36</v>
      </c>
      <c r="CS102" s="947"/>
      <c r="CT102" s="947"/>
      <c r="CU102" s="947"/>
      <c r="CV102" s="948"/>
      <c r="CW102" s="946">
        <v>0</v>
      </c>
      <c r="CX102" s="947"/>
      <c r="CY102" s="947"/>
      <c r="CZ102" s="947"/>
      <c r="DA102" s="948"/>
      <c r="DB102" s="946">
        <v>0</v>
      </c>
      <c r="DC102" s="947"/>
      <c r="DD102" s="947"/>
      <c r="DE102" s="947"/>
      <c r="DF102" s="948"/>
      <c r="DG102" s="946">
        <v>0</v>
      </c>
      <c r="DH102" s="947"/>
      <c r="DI102" s="947"/>
      <c r="DJ102" s="947"/>
      <c r="DK102" s="948"/>
      <c r="DL102" s="946">
        <v>175</v>
      </c>
      <c r="DM102" s="947"/>
      <c r="DN102" s="947"/>
      <c r="DO102" s="947"/>
      <c r="DP102" s="948"/>
      <c r="DQ102" s="946">
        <v>18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286</v>
      </c>
      <c r="AG109" s="888"/>
      <c r="AH109" s="888"/>
      <c r="AI109" s="888"/>
      <c r="AJ109" s="889"/>
      <c r="AK109" s="890" t="s">
        <v>285</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286</v>
      </c>
      <c r="BW109" s="888"/>
      <c r="BX109" s="888"/>
      <c r="BY109" s="888"/>
      <c r="BZ109" s="889"/>
      <c r="CA109" s="890" t="s">
        <v>285</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286</v>
      </c>
      <c r="DM109" s="888"/>
      <c r="DN109" s="888"/>
      <c r="DO109" s="888"/>
      <c r="DP109" s="889"/>
      <c r="DQ109" s="890" t="s">
        <v>285</v>
      </c>
      <c r="DR109" s="888"/>
      <c r="DS109" s="888"/>
      <c r="DT109" s="888"/>
      <c r="DU109" s="889"/>
      <c r="DV109" s="890" t="s">
        <v>410</v>
      </c>
      <c r="DW109" s="888"/>
      <c r="DX109" s="888"/>
      <c r="DY109" s="888"/>
      <c r="DZ109" s="919"/>
    </row>
    <row r="110" spans="1:131" s="197" customFormat="1" ht="26.25" customHeight="1">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971468</v>
      </c>
      <c r="AB110" s="873"/>
      <c r="AC110" s="873"/>
      <c r="AD110" s="873"/>
      <c r="AE110" s="874"/>
      <c r="AF110" s="875">
        <v>878464</v>
      </c>
      <c r="AG110" s="873"/>
      <c r="AH110" s="873"/>
      <c r="AI110" s="873"/>
      <c r="AJ110" s="874"/>
      <c r="AK110" s="875">
        <v>839016</v>
      </c>
      <c r="AL110" s="873"/>
      <c r="AM110" s="873"/>
      <c r="AN110" s="873"/>
      <c r="AO110" s="874"/>
      <c r="AP110" s="876">
        <v>30.8</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4983633</v>
      </c>
      <c r="BR110" s="800"/>
      <c r="BS110" s="800"/>
      <c r="BT110" s="800"/>
      <c r="BU110" s="800"/>
      <c r="BV110" s="800">
        <v>5962887</v>
      </c>
      <c r="BW110" s="800"/>
      <c r="BX110" s="800"/>
      <c r="BY110" s="800"/>
      <c r="BZ110" s="800"/>
      <c r="CA110" s="800">
        <v>5978920</v>
      </c>
      <c r="CB110" s="800"/>
      <c r="CC110" s="800"/>
      <c r="CD110" s="800"/>
      <c r="CE110" s="800"/>
      <c r="CF110" s="861">
        <v>219.4</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417</v>
      </c>
      <c r="AB111" s="909"/>
      <c r="AC111" s="909"/>
      <c r="AD111" s="909"/>
      <c r="AE111" s="910"/>
      <c r="AF111" s="911" t="s">
        <v>417</v>
      </c>
      <c r="AG111" s="909"/>
      <c r="AH111" s="909"/>
      <c r="AI111" s="909"/>
      <c r="AJ111" s="910"/>
      <c r="AK111" s="911" t="s">
        <v>417</v>
      </c>
      <c r="AL111" s="909"/>
      <c r="AM111" s="909"/>
      <c r="AN111" s="909"/>
      <c r="AO111" s="910"/>
      <c r="AP111" s="912" t="s">
        <v>417</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546860</v>
      </c>
      <c r="BR111" s="771"/>
      <c r="BS111" s="771"/>
      <c r="BT111" s="771"/>
      <c r="BU111" s="771"/>
      <c r="BV111" s="771">
        <v>486456</v>
      </c>
      <c r="BW111" s="771"/>
      <c r="BX111" s="771"/>
      <c r="BY111" s="771"/>
      <c r="BZ111" s="771"/>
      <c r="CA111" s="771">
        <v>441986</v>
      </c>
      <c r="CB111" s="771"/>
      <c r="CC111" s="771"/>
      <c r="CD111" s="771"/>
      <c r="CE111" s="771"/>
      <c r="CF111" s="848">
        <v>16.2</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331770</v>
      </c>
      <c r="DH111" s="771"/>
      <c r="DI111" s="771"/>
      <c r="DJ111" s="771"/>
      <c r="DK111" s="771"/>
      <c r="DL111" s="771">
        <v>293799</v>
      </c>
      <c r="DM111" s="771"/>
      <c r="DN111" s="771"/>
      <c r="DO111" s="771"/>
      <c r="DP111" s="771"/>
      <c r="DQ111" s="771">
        <v>254027</v>
      </c>
      <c r="DR111" s="771"/>
      <c r="DS111" s="771"/>
      <c r="DT111" s="771"/>
      <c r="DU111" s="771"/>
      <c r="DV111" s="823">
        <v>9.3000000000000007</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859689</v>
      </c>
      <c r="BR112" s="771"/>
      <c r="BS112" s="771"/>
      <c r="BT112" s="771"/>
      <c r="BU112" s="771"/>
      <c r="BV112" s="771">
        <v>712842</v>
      </c>
      <c r="BW112" s="771"/>
      <c r="BX112" s="771"/>
      <c r="BY112" s="771"/>
      <c r="BZ112" s="771"/>
      <c r="CA112" s="771">
        <v>593399</v>
      </c>
      <c r="CB112" s="771"/>
      <c r="CC112" s="771"/>
      <c r="CD112" s="771"/>
      <c r="CE112" s="771"/>
      <c r="CF112" s="848">
        <v>21.8</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215090</v>
      </c>
      <c r="DH112" s="771"/>
      <c r="DI112" s="771"/>
      <c r="DJ112" s="771"/>
      <c r="DK112" s="771"/>
      <c r="DL112" s="771">
        <v>192657</v>
      </c>
      <c r="DM112" s="771"/>
      <c r="DN112" s="771"/>
      <c r="DO112" s="771"/>
      <c r="DP112" s="771"/>
      <c r="DQ112" s="771">
        <v>187959</v>
      </c>
      <c r="DR112" s="771"/>
      <c r="DS112" s="771"/>
      <c r="DT112" s="771"/>
      <c r="DU112" s="771"/>
      <c r="DV112" s="823">
        <v>6.9</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125180</v>
      </c>
      <c r="AB113" s="909"/>
      <c r="AC113" s="909"/>
      <c r="AD113" s="909"/>
      <c r="AE113" s="910"/>
      <c r="AF113" s="911">
        <v>120391</v>
      </c>
      <c r="AG113" s="909"/>
      <c r="AH113" s="909"/>
      <c r="AI113" s="909"/>
      <c r="AJ113" s="910"/>
      <c r="AK113" s="911">
        <v>111590</v>
      </c>
      <c r="AL113" s="909"/>
      <c r="AM113" s="909"/>
      <c r="AN113" s="909"/>
      <c r="AO113" s="910"/>
      <c r="AP113" s="912">
        <v>4.0999999999999996</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636834</v>
      </c>
      <c r="BR113" s="771"/>
      <c r="BS113" s="771"/>
      <c r="BT113" s="771"/>
      <c r="BU113" s="771"/>
      <c r="BV113" s="771">
        <v>634421</v>
      </c>
      <c r="BW113" s="771"/>
      <c r="BX113" s="771"/>
      <c r="BY113" s="771"/>
      <c r="BZ113" s="771"/>
      <c r="CA113" s="771">
        <v>594130</v>
      </c>
      <c r="CB113" s="771"/>
      <c r="CC113" s="771"/>
      <c r="CD113" s="771"/>
      <c r="CE113" s="771"/>
      <c r="CF113" s="848">
        <v>21.8</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22183</v>
      </c>
      <c r="AB114" s="784"/>
      <c r="AC114" s="784"/>
      <c r="AD114" s="784"/>
      <c r="AE114" s="785"/>
      <c r="AF114" s="786">
        <v>19067</v>
      </c>
      <c r="AG114" s="784"/>
      <c r="AH114" s="784"/>
      <c r="AI114" s="784"/>
      <c r="AJ114" s="785"/>
      <c r="AK114" s="786">
        <v>19564</v>
      </c>
      <c r="AL114" s="784"/>
      <c r="AM114" s="784"/>
      <c r="AN114" s="784"/>
      <c r="AO114" s="785"/>
      <c r="AP114" s="754">
        <v>0.7</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796919</v>
      </c>
      <c r="BR114" s="771"/>
      <c r="BS114" s="771"/>
      <c r="BT114" s="771"/>
      <c r="BU114" s="771"/>
      <c r="BV114" s="771">
        <v>723959</v>
      </c>
      <c r="BW114" s="771"/>
      <c r="BX114" s="771"/>
      <c r="BY114" s="771"/>
      <c r="BZ114" s="771"/>
      <c r="CA114" s="771">
        <v>672215</v>
      </c>
      <c r="CB114" s="771"/>
      <c r="CC114" s="771"/>
      <c r="CD114" s="771"/>
      <c r="CE114" s="771"/>
      <c r="CF114" s="848">
        <v>24.7</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83544</v>
      </c>
      <c r="AB115" s="909"/>
      <c r="AC115" s="909"/>
      <c r="AD115" s="909"/>
      <c r="AE115" s="910"/>
      <c r="AF115" s="911">
        <v>82700</v>
      </c>
      <c r="AG115" s="909"/>
      <c r="AH115" s="909"/>
      <c r="AI115" s="909"/>
      <c r="AJ115" s="910"/>
      <c r="AK115" s="911">
        <v>83910</v>
      </c>
      <c r="AL115" s="909"/>
      <c r="AM115" s="909"/>
      <c r="AN115" s="909"/>
      <c r="AO115" s="910"/>
      <c r="AP115" s="912">
        <v>3.1</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v>664714</v>
      </c>
      <c r="BR115" s="771"/>
      <c r="BS115" s="771"/>
      <c r="BT115" s="771"/>
      <c r="BU115" s="771"/>
      <c r="BV115" s="771">
        <v>18166</v>
      </c>
      <c r="BW115" s="771"/>
      <c r="BX115" s="771"/>
      <c r="BY115" s="771"/>
      <c r="BZ115" s="771"/>
      <c r="CA115" s="771">
        <v>17516</v>
      </c>
      <c r="CB115" s="771"/>
      <c r="CC115" s="771"/>
      <c r="CD115" s="771"/>
      <c r="CE115" s="771"/>
      <c r="CF115" s="848">
        <v>0.6</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164</v>
      </c>
      <c r="AB116" s="784"/>
      <c r="AC116" s="784"/>
      <c r="AD116" s="784"/>
      <c r="AE116" s="785"/>
      <c r="AF116" s="786">
        <v>71</v>
      </c>
      <c r="AG116" s="784"/>
      <c r="AH116" s="784"/>
      <c r="AI116" s="784"/>
      <c r="AJ116" s="785"/>
      <c r="AK116" s="786">
        <v>150</v>
      </c>
      <c r="AL116" s="784"/>
      <c r="AM116" s="784"/>
      <c r="AN116" s="784"/>
      <c r="AO116" s="785"/>
      <c r="AP116" s="754">
        <v>0</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1202539</v>
      </c>
      <c r="AB117" s="895"/>
      <c r="AC117" s="895"/>
      <c r="AD117" s="895"/>
      <c r="AE117" s="896"/>
      <c r="AF117" s="898">
        <v>1100693</v>
      </c>
      <c r="AG117" s="895"/>
      <c r="AH117" s="895"/>
      <c r="AI117" s="895"/>
      <c r="AJ117" s="896"/>
      <c r="AK117" s="898">
        <v>1054230</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286</v>
      </c>
      <c r="AG118" s="888"/>
      <c r="AH118" s="888"/>
      <c r="AI118" s="888"/>
      <c r="AJ118" s="889"/>
      <c r="AK118" s="890" t="s">
        <v>285</v>
      </c>
      <c r="AL118" s="888"/>
      <c r="AM118" s="888"/>
      <c r="AN118" s="888"/>
      <c r="AO118" s="889"/>
      <c r="AP118" s="891" t="s">
        <v>410</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439</v>
      </c>
      <c r="BP118" s="838"/>
      <c r="BQ118" s="857">
        <v>8488649</v>
      </c>
      <c r="BR118" s="858"/>
      <c r="BS118" s="858"/>
      <c r="BT118" s="858"/>
      <c r="BU118" s="858"/>
      <c r="BV118" s="858">
        <v>8538731</v>
      </c>
      <c r="BW118" s="858"/>
      <c r="BX118" s="858"/>
      <c r="BY118" s="858"/>
      <c r="BZ118" s="858"/>
      <c r="CA118" s="858">
        <v>8298166</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1347634</v>
      </c>
      <c r="BR119" s="800"/>
      <c r="BS119" s="800"/>
      <c r="BT119" s="800"/>
      <c r="BU119" s="800"/>
      <c r="BV119" s="800">
        <v>1524309</v>
      </c>
      <c r="BW119" s="800"/>
      <c r="BX119" s="800"/>
      <c r="BY119" s="800"/>
      <c r="BZ119" s="800"/>
      <c r="CA119" s="800">
        <v>1476100</v>
      </c>
      <c r="CB119" s="800"/>
      <c r="CC119" s="800"/>
      <c r="CD119" s="800"/>
      <c r="CE119" s="800"/>
      <c r="CF119" s="861">
        <v>54.2</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50249</v>
      </c>
      <c r="AB120" s="784"/>
      <c r="AC120" s="784"/>
      <c r="AD120" s="784"/>
      <c r="AE120" s="785"/>
      <c r="AF120" s="786">
        <v>49405</v>
      </c>
      <c r="AG120" s="784"/>
      <c r="AH120" s="784"/>
      <c r="AI120" s="784"/>
      <c r="AJ120" s="785"/>
      <c r="AK120" s="786">
        <v>50615</v>
      </c>
      <c r="AL120" s="784"/>
      <c r="AM120" s="784"/>
      <c r="AN120" s="784"/>
      <c r="AO120" s="785"/>
      <c r="AP120" s="754">
        <v>1.9</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89874</v>
      </c>
      <c r="BR120" s="771"/>
      <c r="BS120" s="771"/>
      <c r="BT120" s="771"/>
      <c r="BU120" s="771"/>
      <c r="BV120" s="771">
        <v>77306</v>
      </c>
      <c r="BW120" s="771"/>
      <c r="BX120" s="771"/>
      <c r="BY120" s="771"/>
      <c r="BZ120" s="771"/>
      <c r="CA120" s="771">
        <v>230038</v>
      </c>
      <c r="CB120" s="771"/>
      <c r="CC120" s="771"/>
      <c r="CD120" s="771"/>
      <c r="CE120" s="771"/>
      <c r="CF120" s="848">
        <v>8.4</v>
      </c>
      <c r="CG120" s="849"/>
      <c r="CH120" s="849"/>
      <c r="CI120" s="849"/>
      <c r="CJ120" s="849"/>
      <c r="CK120" s="850" t="s">
        <v>445</v>
      </c>
      <c r="CL120" s="810"/>
      <c r="CM120" s="810"/>
      <c r="CN120" s="810"/>
      <c r="CO120" s="811"/>
      <c r="CP120" s="854" t="s">
        <v>446</v>
      </c>
      <c r="CQ120" s="855"/>
      <c r="CR120" s="855"/>
      <c r="CS120" s="855"/>
      <c r="CT120" s="855"/>
      <c r="CU120" s="855"/>
      <c r="CV120" s="855"/>
      <c r="CW120" s="855"/>
      <c r="CX120" s="855"/>
      <c r="CY120" s="855"/>
      <c r="CZ120" s="855"/>
      <c r="DA120" s="855"/>
      <c r="DB120" s="855"/>
      <c r="DC120" s="855"/>
      <c r="DD120" s="855"/>
      <c r="DE120" s="855"/>
      <c r="DF120" s="856"/>
      <c r="DG120" s="799">
        <v>685245</v>
      </c>
      <c r="DH120" s="800"/>
      <c r="DI120" s="800"/>
      <c r="DJ120" s="800"/>
      <c r="DK120" s="800"/>
      <c r="DL120" s="800">
        <v>583878</v>
      </c>
      <c r="DM120" s="800"/>
      <c r="DN120" s="800"/>
      <c r="DO120" s="800"/>
      <c r="DP120" s="800"/>
      <c r="DQ120" s="800">
        <v>508315</v>
      </c>
      <c r="DR120" s="800"/>
      <c r="DS120" s="800"/>
      <c r="DT120" s="800"/>
      <c r="DU120" s="800"/>
      <c r="DV120" s="801">
        <v>18.7</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33295</v>
      </c>
      <c r="AB121" s="784"/>
      <c r="AC121" s="784"/>
      <c r="AD121" s="784"/>
      <c r="AE121" s="785"/>
      <c r="AF121" s="786">
        <v>33295</v>
      </c>
      <c r="AG121" s="784"/>
      <c r="AH121" s="784"/>
      <c r="AI121" s="784"/>
      <c r="AJ121" s="785"/>
      <c r="AK121" s="786">
        <v>33295</v>
      </c>
      <c r="AL121" s="784"/>
      <c r="AM121" s="784"/>
      <c r="AN121" s="784"/>
      <c r="AO121" s="785"/>
      <c r="AP121" s="754">
        <v>1.2</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4672331</v>
      </c>
      <c r="BR121" s="858"/>
      <c r="BS121" s="858"/>
      <c r="BT121" s="858"/>
      <c r="BU121" s="858"/>
      <c r="BV121" s="858">
        <v>4449314</v>
      </c>
      <c r="BW121" s="858"/>
      <c r="BX121" s="858"/>
      <c r="BY121" s="858"/>
      <c r="BZ121" s="858"/>
      <c r="CA121" s="858">
        <v>4404486</v>
      </c>
      <c r="CB121" s="858"/>
      <c r="CC121" s="858"/>
      <c r="CD121" s="858"/>
      <c r="CE121" s="858"/>
      <c r="CF121" s="859">
        <v>161.6</v>
      </c>
      <c r="CG121" s="860"/>
      <c r="CH121" s="860"/>
      <c r="CI121" s="860"/>
      <c r="CJ121" s="860"/>
      <c r="CK121" s="851"/>
      <c r="CL121" s="812"/>
      <c r="CM121" s="812"/>
      <c r="CN121" s="812"/>
      <c r="CO121" s="813"/>
      <c r="CP121" s="828" t="s">
        <v>449</v>
      </c>
      <c r="CQ121" s="829"/>
      <c r="CR121" s="829"/>
      <c r="CS121" s="829"/>
      <c r="CT121" s="829"/>
      <c r="CU121" s="829"/>
      <c r="CV121" s="829"/>
      <c r="CW121" s="829"/>
      <c r="CX121" s="829"/>
      <c r="CY121" s="829"/>
      <c r="CZ121" s="829"/>
      <c r="DA121" s="829"/>
      <c r="DB121" s="829"/>
      <c r="DC121" s="829"/>
      <c r="DD121" s="829"/>
      <c r="DE121" s="829"/>
      <c r="DF121" s="830"/>
      <c r="DG121" s="770">
        <v>138260</v>
      </c>
      <c r="DH121" s="771"/>
      <c r="DI121" s="771"/>
      <c r="DJ121" s="771"/>
      <c r="DK121" s="771"/>
      <c r="DL121" s="771">
        <v>95986</v>
      </c>
      <c r="DM121" s="771"/>
      <c r="DN121" s="771"/>
      <c r="DO121" s="771"/>
      <c r="DP121" s="771"/>
      <c r="DQ121" s="771">
        <v>55128</v>
      </c>
      <c r="DR121" s="771"/>
      <c r="DS121" s="771"/>
      <c r="DT121" s="771"/>
      <c r="DU121" s="771"/>
      <c r="DV121" s="823">
        <v>2</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450</v>
      </c>
      <c r="BP122" s="838"/>
      <c r="BQ122" s="839">
        <v>6109839</v>
      </c>
      <c r="BR122" s="840"/>
      <c r="BS122" s="840"/>
      <c r="BT122" s="840"/>
      <c r="BU122" s="840"/>
      <c r="BV122" s="840">
        <v>6050929</v>
      </c>
      <c r="BW122" s="840"/>
      <c r="BX122" s="840"/>
      <c r="BY122" s="840"/>
      <c r="BZ122" s="840"/>
      <c r="CA122" s="840">
        <v>6110624</v>
      </c>
      <c r="CB122" s="840"/>
      <c r="CC122" s="840"/>
      <c r="CD122" s="840"/>
      <c r="CE122" s="840"/>
      <c r="CF122" s="743"/>
      <c r="CG122" s="744"/>
      <c r="CH122" s="744"/>
      <c r="CI122" s="744"/>
      <c r="CJ122" s="841"/>
      <c r="CK122" s="851"/>
      <c r="CL122" s="812"/>
      <c r="CM122" s="812"/>
      <c r="CN122" s="812"/>
      <c r="CO122" s="813"/>
      <c r="CP122" s="828" t="s">
        <v>451</v>
      </c>
      <c r="CQ122" s="829"/>
      <c r="CR122" s="829"/>
      <c r="CS122" s="829"/>
      <c r="CT122" s="829"/>
      <c r="CU122" s="829"/>
      <c r="CV122" s="829"/>
      <c r="CW122" s="829"/>
      <c r="CX122" s="829"/>
      <c r="CY122" s="829"/>
      <c r="CZ122" s="829"/>
      <c r="DA122" s="829"/>
      <c r="DB122" s="829"/>
      <c r="DC122" s="829"/>
      <c r="DD122" s="829"/>
      <c r="DE122" s="829"/>
      <c r="DF122" s="830"/>
      <c r="DG122" s="770">
        <v>36184</v>
      </c>
      <c r="DH122" s="771"/>
      <c r="DI122" s="771"/>
      <c r="DJ122" s="771"/>
      <c r="DK122" s="771"/>
      <c r="DL122" s="771">
        <v>32978</v>
      </c>
      <c r="DM122" s="771"/>
      <c r="DN122" s="771"/>
      <c r="DO122" s="771"/>
      <c r="DP122" s="771"/>
      <c r="DQ122" s="771">
        <v>29956</v>
      </c>
      <c r="DR122" s="771"/>
      <c r="DS122" s="771"/>
      <c r="DT122" s="771"/>
      <c r="DU122" s="771"/>
      <c r="DV122" s="823">
        <v>1.1000000000000001</v>
      </c>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452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85.4</v>
      </c>
      <c r="BR123" s="832"/>
      <c r="BS123" s="832"/>
      <c r="BT123" s="832"/>
      <c r="BU123" s="832"/>
      <c r="BV123" s="832">
        <v>89.3</v>
      </c>
      <c r="BW123" s="832"/>
      <c r="BX123" s="832"/>
      <c r="BY123" s="832"/>
      <c r="BZ123" s="832"/>
      <c r="CA123" s="832">
        <v>80.2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453</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454</v>
      </c>
      <c r="CL125" s="810"/>
      <c r="CM125" s="810"/>
      <c r="CN125" s="810"/>
      <c r="CO125" s="811"/>
      <c r="CP125" s="816" t="s">
        <v>455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456</v>
      </c>
      <c r="AY126" s="764"/>
      <c r="AZ126" s="764"/>
      <c r="BA126" s="764"/>
      <c r="BB126" s="764"/>
      <c r="BC126" s="764"/>
      <c r="BD126" s="764"/>
      <c r="BE126" s="765"/>
      <c r="BF126" s="763" t="s">
        <v>457</v>
      </c>
      <c r="BG126" s="764"/>
      <c r="BH126" s="764"/>
      <c r="BI126" s="764"/>
      <c r="BJ126" s="764"/>
      <c r="BK126" s="764"/>
      <c r="BL126" s="765"/>
      <c r="BM126" s="763" t="s">
        <v>458</v>
      </c>
      <c r="BN126" s="764"/>
      <c r="BO126" s="764"/>
      <c r="BP126" s="764"/>
      <c r="BQ126" s="764"/>
      <c r="BR126" s="764"/>
      <c r="BS126" s="765"/>
      <c r="BT126" s="763" t="s">
        <v>459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460</v>
      </c>
      <c r="CQ126" s="768"/>
      <c r="CR126" s="768"/>
      <c r="CS126" s="768"/>
      <c r="CT126" s="768"/>
      <c r="CU126" s="768"/>
      <c r="CV126" s="768"/>
      <c r="CW126" s="768"/>
      <c r="CX126" s="768"/>
      <c r="CY126" s="768"/>
      <c r="CZ126" s="768"/>
      <c r="DA126" s="768"/>
      <c r="DB126" s="768"/>
      <c r="DC126" s="768"/>
      <c r="DD126" s="768"/>
      <c r="DE126" s="768"/>
      <c r="DF126" s="769"/>
      <c r="DG126" s="770">
        <v>645899</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461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462</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463</v>
      </c>
      <c r="CQ127" s="752"/>
      <c r="CR127" s="752"/>
      <c r="CS127" s="752"/>
      <c r="CT127" s="752"/>
      <c r="CU127" s="752"/>
      <c r="CV127" s="752"/>
      <c r="CW127" s="752"/>
      <c r="CX127" s="752"/>
      <c r="CY127" s="752"/>
      <c r="CZ127" s="752"/>
      <c r="DA127" s="752"/>
      <c r="DB127" s="752"/>
      <c r="DC127" s="752"/>
      <c r="DD127" s="752"/>
      <c r="DE127" s="752"/>
      <c r="DF127" s="753"/>
      <c r="DG127" s="819">
        <v>18815</v>
      </c>
      <c r="DH127" s="820"/>
      <c r="DI127" s="820"/>
      <c r="DJ127" s="820"/>
      <c r="DK127" s="820"/>
      <c r="DL127" s="820">
        <v>18166</v>
      </c>
      <c r="DM127" s="820"/>
      <c r="DN127" s="820"/>
      <c r="DO127" s="820"/>
      <c r="DP127" s="820"/>
      <c r="DQ127" s="820">
        <v>17516</v>
      </c>
      <c r="DR127" s="820"/>
      <c r="DS127" s="820"/>
      <c r="DT127" s="820"/>
      <c r="DU127" s="820"/>
      <c r="DV127" s="821">
        <v>0.6</v>
      </c>
      <c r="DW127" s="821"/>
      <c r="DX127" s="821"/>
      <c r="DY127" s="821"/>
      <c r="DZ127" s="822"/>
    </row>
    <row r="128" spans="1:130" s="197" customFormat="1" ht="26.25" customHeight="1">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22964</v>
      </c>
      <c r="AB128" s="724"/>
      <c r="AC128" s="724"/>
      <c r="AD128" s="724"/>
      <c r="AE128" s="725"/>
      <c r="AF128" s="726">
        <v>18591</v>
      </c>
      <c r="AG128" s="724"/>
      <c r="AH128" s="724"/>
      <c r="AI128" s="724"/>
      <c r="AJ128" s="725"/>
      <c r="AK128" s="726">
        <v>67936</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3499443</v>
      </c>
      <c r="AB129" s="784"/>
      <c r="AC129" s="784"/>
      <c r="AD129" s="784"/>
      <c r="AE129" s="785"/>
      <c r="AF129" s="786">
        <v>3474398</v>
      </c>
      <c r="AG129" s="784"/>
      <c r="AH129" s="784"/>
      <c r="AI129" s="784"/>
      <c r="AJ129" s="785"/>
      <c r="AK129" s="786">
        <v>3331277</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14.8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716636</v>
      </c>
      <c r="AB130" s="784"/>
      <c r="AC130" s="784"/>
      <c r="AD130" s="784"/>
      <c r="AE130" s="785"/>
      <c r="AF130" s="786">
        <v>689484</v>
      </c>
      <c r="AG130" s="784"/>
      <c r="AH130" s="784"/>
      <c r="AI130" s="784"/>
      <c r="AJ130" s="785"/>
      <c r="AK130" s="786">
        <v>605945</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v>80.2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2782807</v>
      </c>
      <c r="AB131" s="717"/>
      <c r="AC131" s="717"/>
      <c r="AD131" s="717"/>
      <c r="AE131" s="718"/>
      <c r="AF131" s="719">
        <v>2784914</v>
      </c>
      <c r="AG131" s="717"/>
      <c r="AH131" s="717"/>
      <c r="AI131" s="717"/>
      <c r="AJ131" s="718"/>
      <c r="AK131" s="719">
        <v>2725332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16.63568476</v>
      </c>
      <c r="AB132" s="740"/>
      <c r="AC132" s="740"/>
      <c r="AD132" s="740"/>
      <c r="AE132" s="741"/>
      <c r="AF132" s="742">
        <v>14.0980296</v>
      </c>
      <c r="AG132" s="740"/>
      <c r="AH132" s="740"/>
      <c r="AI132" s="740"/>
      <c r="AJ132" s="741"/>
      <c r="AK132" s="742">
        <v>13.95606113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17.7</v>
      </c>
      <c r="AB133" s="749"/>
      <c r="AC133" s="749"/>
      <c r="AD133" s="749"/>
      <c r="AE133" s="750"/>
      <c r="AF133" s="748">
        <v>15.8</v>
      </c>
      <c r="AG133" s="749"/>
      <c r="AH133" s="749"/>
      <c r="AI133" s="749"/>
      <c r="AJ133" s="750"/>
      <c r="AK133" s="748">
        <v>14.8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22"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9" t="s">
        <v>478</v>
      </c>
      <c r="L7" s="254"/>
      <c r="M7" s="255" t="s">
        <v>479</v>
      </c>
      <c r="N7" s="256"/>
    </row>
    <row r="8" spans="1:16">
      <c r="A8" s="248"/>
      <c r="B8" s="244"/>
      <c r="C8" s="244"/>
      <c r="D8" s="244"/>
      <c r="E8" s="244"/>
      <c r="F8" s="244"/>
      <c r="G8" s="257"/>
      <c r="H8" s="258"/>
      <c r="I8" s="258"/>
      <c r="J8" s="259"/>
      <c r="K8" s="1120"/>
      <c r="L8" s="260" t="s">
        <v>480</v>
      </c>
      <c r="M8" s="261" t="s">
        <v>481</v>
      </c>
      <c r="N8" s="262" t="s">
        <v>482</v>
      </c>
    </row>
    <row r="9" spans="1:16">
      <c r="A9" s="248"/>
      <c r="B9" s="244"/>
      <c r="C9" s="244"/>
      <c r="D9" s="244"/>
      <c r="E9" s="244"/>
      <c r="F9" s="244"/>
      <c r="G9" s="1133" t="s">
        <v>483</v>
      </c>
      <c r="H9" s="1134"/>
      <c r="I9" s="1134"/>
      <c r="J9" s="1135"/>
      <c r="K9" s="263">
        <v>850296</v>
      </c>
      <c r="L9" s="264">
        <v>104267</v>
      </c>
      <c r="M9" s="265">
        <v>138183</v>
      </c>
      <c r="N9" s="266">
        <v>-24.5</v>
      </c>
    </row>
    <row r="10" spans="1:16">
      <c r="A10" s="248"/>
      <c r="B10" s="244"/>
      <c r="C10" s="244"/>
      <c r="D10" s="244"/>
      <c r="E10" s="244"/>
      <c r="F10" s="244"/>
      <c r="G10" s="1133" t="s">
        <v>484</v>
      </c>
      <c r="H10" s="1134"/>
      <c r="I10" s="1134"/>
      <c r="J10" s="1135"/>
      <c r="K10" s="267">
        <v>14984</v>
      </c>
      <c r="L10" s="268">
        <v>1837</v>
      </c>
      <c r="M10" s="269">
        <v>15438</v>
      </c>
      <c r="N10" s="270">
        <v>-88.1</v>
      </c>
    </row>
    <row r="11" spans="1:16" ht="13.5" customHeight="1">
      <c r="A11" s="248"/>
      <c r="B11" s="244"/>
      <c r="C11" s="244"/>
      <c r="D11" s="244"/>
      <c r="E11" s="244"/>
      <c r="F11" s="244"/>
      <c r="G11" s="1133" t="s">
        <v>485</v>
      </c>
      <c r="H11" s="1134"/>
      <c r="I11" s="1134"/>
      <c r="J11" s="1135"/>
      <c r="K11" s="267">
        <v>214508</v>
      </c>
      <c r="L11" s="268">
        <v>26304</v>
      </c>
      <c r="M11" s="269">
        <v>22352</v>
      </c>
      <c r="N11" s="270">
        <v>17.7</v>
      </c>
    </row>
    <row r="12" spans="1:16" ht="13.5" customHeight="1">
      <c r="A12" s="248"/>
      <c r="B12" s="244"/>
      <c r="C12" s="244"/>
      <c r="D12" s="244"/>
      <c r="E12" s="244"/>
      <c r="F12" s="244"/>
      <c r="G12" s="1133" t="s">
        <v>486</v>
      </c>
      <c r="H12" s="1134"/>
      <c r="I12" s="1134"/>
      <c r="J12" s="1135"/>
      <c r="K12" s="267" t="s">
        <v>487</v>
      </c>
      <c r="L12" s="268" t="s">
        <v>487</v>
      </c>
      <c r="M12" s="269">
        <v>2530</v>
      </c>
      <c r="N12" s="270" t="s">
        <v>487</v>
      </c>
    </row>
    <row r="13" spans="1:16" ht="13.5" customHeight="1">
      <c r="A13" s="248"/>
      <c r="B13" s="244"/>
      <c r="C13" s="244"/>
      <c r="D13" s="244"/>
      <c r="E13" s="244"/>
      <c r="F13" s="244"/>
      <c r="G13" s="1133" t="s">
        <v>488</v>
      </c>
      <c r="H13" s="1134"/>
      <c r="I13" s="1134"/>
      <c r="J13" s="1135"/>
      <c r="K13" s="267" t="s">
        <v>487</v>
      </c>
      <c r="L13" s="268" t="s">
        <v>487</v>
      </c>
      <c r="M13" s="269" t="s">
        <v>487</v>
      </c>
      <c r="N13" s="270" t="s">
        <v>487</v>
      </c>
    </row>
    <row r="14" spans="1:16" ht="13.5" customHeight="1">
      <c r="A14" s="248"/>
      <c r="B14" s="244"/>
      <c r="C14" s="244"/>
      <c r="D14" s="244"/>
      <c r="E14" s="244"/>
      <c r="F14" s="244"/>
      <c r="G14" s="1133" t="s">
        <v>489</v>
      </c>
      <c r="H14" s="1134"/>
      <c r="I14" s="1134"/>
      <c r="J14" s="1135"/>
      <c r="K14" s="267">
        <v>48779</v>
      </c>
      <c r="L14" s="268">
        <v>5981</v>
      </c>
      <c r="M14" s="269">
        <v>5605</v>
      </c>
      <c r="N14" s="270">
        <v>6.7</v>
      </c>
    </row>
    <row r="15" spans="1:16" ht="13.5" customHeight="1">
      <c r="A15" s="248"/>
      <c r="B15" s="244"/>
      <c r="C15" s="244"/>
      <c r="D15" s="244"/>
      <c r="E15" s="244"/>
      <c r="F15" s="244"/>
      <c r="G15" s="1133" t="s">
        <v>490</v>
      </c>
      <c r="H15" s="1134"/>
      <c r="I15" s="1134"/>
      <c r="J15" s="1135"/>
      <c r="K15" s="267">
        <v>28531</v>
      </c>
      <c r="L15" s="268">
        <v>3499</v>
      </c>
      <c r="M15" s="269">
        <v>3103</v>
      </c>
      <c r="N15" s="270">
        <v>12.8</v>
      </c>
    </row>
    <row r="16" spans="1:16">
      <c r="A16" s="248"/>
      <c r="B16" s="244"/>
      <c r="C16" s="244"/>
      <c r="D16" s="244"/>
      <c r="E16" s="244"/>
      <c r="F16" s="244"/>
      <c r="G16" s="1136" t="s">
        <v>491</v>
      </c>
      <c r="H16" s="1137"/>
      <c r="I16" s="1137"/>
      <c r="J16" s="1138"/>
      <c r="K16" s="268">
        <v>-88566</v>
      </c>
      <c r="L16" s="268">
        <v>-10860</v>
      </c>
      <c r="M16" s="269">
        <v>-15159</v>
      </c>
      <c r="N16" s="270">
        <v>-28.4</v>
      </c>
    </row>
    <row r="17" spans="1:16">
      <c r="A17" s="248"/>
      <c r="B17" s="244"/>
      <c r="C17" s="244"/>
      <c r="D17" s="244"/>
      <c r="E17" s="244"/>
      <c r="F17" s="244"/>
      <c r="G17" s="1136" t="s">
        <v>170</v>
      </c>
      <c r="H17" s="1137"/>
      <c r="I17" s="1137"/>
      <c r="J17" s="1138"/>
      <c r="K17" s="268">
        <v>1068532</v>
      </c>
      <c r="L17" s="268">
        <v>131028</v>
      </c>
      <c r="M17" s="269">
        <v>172052</v>
      </c>
      <c r="N17" s="270">
        <v>-23.8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30" t="s">
        <v>496</v>
      </c>
      <c r="H21" s="1131"/>
      <c r="I21" s="1131"/>
      <c r="J21" s="1132"/>
      <c r="K21" s="280">
        <v>11.4</v>
      </c>
      <c r="L21" s="281">
        <v>15.52</v>
      </c>
      <c r="M21" s="282">
        <v>-4.12</v>
      </c>
      <c r="N21" s="249"/>
      <c r="O21" s="283"/>
      <c r="P21" s="279"/>
    </row>
    <row r="22" spans="1:16" s="284" customFormat="1">
      <c r="A22" s="279"/>
      <c r="B22" s="249"/>
      <c r="C22" s="249"/>
      <c r="D22" s="249"/>
      <c r="E22" s="249"/>
      <c r="F22" s="249"/>
      <c r="G22" s="1130" t="s">
        <v>497</v>
      </c>
      <c r="H22" s="1131"/>
      <c r="I22" s="1131"/>
      <c r="J22" s="1132"/>
      <c r="K22" s="285">
        <v>97.6</v>
      </c>
      <c r="L22" s="286">
        <v>95.8</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9" t="s">
        <v>478</v>
      </c>
      <c r="L30" s="254"/>
      <c r="M30" s="255" t="s">
        <v>479</v>
      </c>
      <c r="N30" s="256"/>
    </row>
    <row r="31" spans="1:16">
      <c r="A31" s="248"/>
      <c r="B31" s="244"/>
      <c r="C31" s="244"/>
      <c r="D31" s="244"/>
      <c r="E31" s="244"/>
      <c r="F31" s="244"/>
      <c r="G31" s="257"/>
      <c r="H31" s="258"/>
      <c r="I31" s="258"/>
      <c r="J31" s="259"/>
      <c r="K31" s="1120"/>
      <c r="L31" s="260" t="s">
        <v>480</v>
      </c>
      <c r="M31" s="261" t="s">
        <v>481</v>
      </c>
      <c r="N31" s="262" t="s">
        <v>482</v>
      </c>
    </row>
    <row r="32" spans="1:16" ht="27" customHeight="1">
      <c r="A32" s="248"/>
      <c r="B32" s="244"/>
      <c r="C32" s="244"/>
      <c r="D32" s="244"/>
      <c r="E32" s="244"/>
      <c r="F32" s="244"/>
      <c r="G32" s="1121" t="s">
        <v>500</v>
      </c>
      <c r="H32" s="1122"/>
      <c r="I32" s="1122"/>
      <c r="J32" s="1123"/>
      <c r="K32" s="294">
        <v>839016</v>
      </c>
      <c r="L32" s="294">
        <v>102884</v>
      </c>
      <c r="M32" s="295">
        <v>106666</v>
      </c>
      <c r="N32" s="296">
        <v>-3.5</v>
      </c>
    </row>
    <row r="33" spans="1:16" ht="13.5" customHeight="1">
      <c r="A33" s="248"/>
      <c r="B33" s="244"/>
      <c r="C33" s="244"/>
      <c r="D33" s="244"/>
      <c r="E33" s="244"/>
      <c r="F33" s="244"/>
      <c r="G33" s="1121" t="s">
        <v>501</v>
      </c>
      <c r="H33" s="1122"/>
      <c r="I33" s="1122"/>
      <c r="J33" s="1123"/>
      <c r="K33" s="294" t="s">
        <v>487</v>
      </c>
      <c r="L33" s="294" t="s">
        <v>487</v>
      </c>
      <c r="M33" s="295" t="s">
        <v>487</v>
      </c>
      <c r="N33" s="296" t="s">
        <v>487</v>
      </c>
    </row>
    <row r="34" spans="1:16" ht="27" customHeight="1">
      <c r="A34" s="248"/>
      <c r="B34" s="244"/>
      <c r="C34" s="244"/>
      <c r="D34" s="244"/>
      <c r="E34" s="244"/>
      <c r="F34" s="244"/>
      <c r="G34" s="1121" t="s">
        <v>502</v>
      </c>
      <c r="H34" s="1122"/>
      <c r="I34" s="1122"/>
      <c r="J34" s="1123"/>
      <c r="K34" s="294" t="s">
        <v>487</v>
      </c>
      <c r="L34" s="294" t="s">
        <v>487</v>
      </c>
      <c r="M34" s="295">
        <v>439</v>
      </c>
      <c r="N34" s="296" t="s">
        <v>487</v>
      </c>
    </row>
    <row r="35" spans="1:16" ht="27" customHeight="1">
      <c r="A35" s="248"/>
      <c r="B35" s="244"/>
      <c r="C35" s="244"/>
      <c r="D35" s="244"/>
      <c r="E35" s="244"/>
      <c r="F35" s="244"/>
      <c r="G35" s="1121" t="s">
        <v>503</v>
      </c>
      <c r="H35" s="1122"/>
      <c r="I35" s="1122"/>
      <c r="J35" s="1123"/>
      <c r="K35" s="294">
        <v>111590</v>
      </c>
      <c r="L35" s="294">
        <v>13684</v>
      </c>
      <c r="M35" s="295">
        <v>24405</v>
      </c>
      <c r="N35" s="296">
        <v>-43.9</v>
      </c>
    </row>
    <row r="36" spans="1:16" ht="27" customHeight="1">
      <c r="A36" s="248"/>
      <c r="B36" s="244"/>
      <c r="C36" s="244"/>
      <c r="D36" s="244"/>
      <c r="E36" s="244"/>
      <c r="F36" s="244"/>
      <c r="G36" s="1121" t="s">
        <v>504</v>
      </c>
      <c r="H36" s="1122"/>
      <c r="I36" s="1122"/>
      <c r="J36" s="1123"/>
      <c r="K36" s="294">
        <v>19564</v>
      </c>
      <c r="L36" s="294">
        <v>2399</v>
      </c>
      <c r="M36" s="295">
        <v>4847</v>
      </c>
      <c r="N36" s="296">
        <v>-50.5</v>
      </c>
    </row>
    <row r="37" spans="1:16" ht="13.5" customHeight="1">
      <c r="A37" s="248"/>
      <c r="B37" s="244"/>
      <c r="C37" s="244"/>
      <c r="D37" s="244"/>
      <c r="E37" s="244"/>
      <c r="F37" s="244"/>
      <c r="G37" s="1121" t="s">
        <v>505</v>
      </c>
      <c r="H37" s="1122"/>
      <c r="I37" s="1122"/>
      <c r="J37" s="1123"/>
      <c r="K37" s="294">
        <v>83910</v>
      </c>
      <c r="L37" s="294">
        <v>10289</v>
      </c>
      <c r="M37" s="295">
        <v>2124</v>
      </c>
      <c r="N37" s="296">
        <v>384.4</v>
      </c>
    </row>
    <row r="38" spans="1:16" ht="27" customHeight="1">
      <c r="A38" s="248"/>
      <c r="B38" s="244"/>
      <c r="C38" s="244"/>
      <c r="D38" s="244"/>
      <c r="E38" s="244"/>
      <c r="F38" s="244"/>
      <c r="G38" s="1124" t="s">
        <v>506</v>
      </c>
      <c r="H38" s="1125"/>
      <c r="I38" s="1125"/>
      <c r="J38" s="1126"/>
      <c r="K38" s="297">
        <v>150</v>
      </c>
      <c r="L38" s="297">
        <v>18</v>
      </c>
      <c r="M38" s="298">
        <v>33</v>
      </c>
      <c r="N38" s="299">
        <v>-45.5</v>
      </c>
      <c r="O38" s="293"/>
    </row>
    <row r="39" spans="1:16">
      <c r="A39" s="248"/>
      <c r="B39" s="244"/>
      <c r="C39" s="244"/>
      <c r="D39" s="244"/>
      <c r="E39" s="244"/>
      <c r="F39" s="244"/>
      <c r="G39" s="1124" t="s">
        <v>507</v>
      </c>
      <c r="H39" s="1125"/>
      <c r="I39" s="1125"/>
      <c r="J39" s="1126"/>
      <c r="K39" s="300">
        <v>-67936</v>
      </c>
      <c r="L39" s="300">
        <v>-8331</v>
      </c>
      <c r="M39" s="301">
        <v>-5315</v>
      </c>
      <c r="N39" s="302">
        <v>56.7</v>
      </c>
      <c r="O39" s="293"/>
    </row>
    <row r="40" spans="1:16" ht="27" customHeight="1">
      <c r="A40" s="248"/>
      <c r="B40" s="244"/>
      <c r="C40" s="244"/>
      <c r="D40" s="244"/>
      <c r="E40" s="244"/>
      <c r="F40" s="244"/>
      <c r="G40" s="1121" t="s">
        <v>508</v>
      </c>
      <c r="H40" s="1122"/>
      <c r="I40" s="1122"/>
      <c r="J40" s="1123"/>
      <c r="K40" s="300">
        <v>-605945</v>
      </c>
      <c r="L40" s="300">
        <v>-74303</v>
      </c>
      <c r="M40" s="301">
        <v>-96584</v>
      </c>
      <c r="N40" s="302">
        <v>-23.1</v>
      </c>
      <c r="O40" s="293"/>
    </row>
    <row r="41" spans="1:16">
      <c r="A41" s="248"/>
      <c r="B41" s="244"/>
      <c r="C41" s="244"/>
      <c r="D41" s="244"/>
      <c r="E41" s="244"/>
      <c r="F41" s="244"/>
      <c r="G41" s="1127" t="s">
        <v>280</v>
      </c>
      <c r="H41" s="1128"/>
      <c r="I41" s="1128"/>
      <c r="J41" s="1129"/>
      <c r="K41" s="294">
        <v>380349</v>
      </c>
      <c r="L41" s="300">
        <v>46640</v>
      </c>
      <c r="M41" s="301">
        <v>36615</v>
      </c>
      <c r="N41" s="302">
        <v>27.4</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4" t="s">
        <v>478</v>
      </c>
      <c r="J49" s="1116" t="s">
        <v>512</v>
      </c>
      <c r="K49" s="1117"/>
      <c r="L49" s="1117"/>
      <c r="M49" s="1117"/>
      <c r="N49" s="1118"/>
    </row>
    <row r="50" spans="1:14">
      <c r="A50" s="248"/>
      <c r="B50" s="244"/>
      <c r="C50" s="244"/>
      <c r="D50" s="244"/>
      <c r="E50" s="244"/>
      <c r="F50" s="244"/>
      <c r="G50" s="312"/>
      <c r="H50" s="313"/>
      <c r="I50" s="1115"/>
      <c r="J50" s="314" t="s">
        <v>513</v>
      </c>
      <c r="K50" s="315" t="s">
        <v>514</v>
      </c>
      <c r="L50" s="316" t="s">
        <v>515</v>
      </c>
      <c r="M50" s="317" t="s">
        <v>516</v>
      </c>
      <c r="N50" s="318" t="s">
        <v>517</v>
      </c>
    </row>
    <row r="51" spans="1:14">
      <c r="A51" s="248"/>
      <c r="B51" s="244"/>
      <c r="C51" s="244"/>
      <c r="D51" s="244"/>
      <c r="E51" s="244"/>
      <c r="F51" s="244"/>
      <c r="G51" s="310" t="s">
        <v>518</v>
      </c>
      <c r="H51" s="311"/>
      <c r="I51" s="319">
        <v>540723</v>
      </c>
      <c r="J51" s="320">
        <v>62024</v>
      </c>
      <c r="K51" s="321">
        <v>-55.5</v>
      </c>
      <c r="L51" s="322">
        <v>192544</v>
      </c>
      <c r="M51" s="323">
        <v>10.4</v>
      </c>
      <c r="N51" s="324">
        <v>-65.900000000000006</v>
      </c>
    </row>
    <row r="52" spans="1:14">
      <c r="A52" s="248"/>
      <c r="B52" s="244"/>
      <c r="C52" s="244"/>
      <c r="D52" s="244"/>
      <c r="E52" s="244"/>
      <c r="F52" s="244"/>
      <c r="G52" s="325"/>
      <c r="H52" s="326" t="s">
        <v>519</v>
      </c>
      <c r="I52" s="327">
        <v>201988</v>
      </c>
      <c r="J52" s="328">
        <v>23169</v>
      </c>
      <c r="K52" s="329">
        <v>-10.5</v>
      </c>
      <c r="L52" s="330">
        <v>82235</v>
      </c>
      <c r="M52" s="331">
        <v>-8.1</v>
      </c>
      <c r="N52" s="332">
        <v>-2.4</v>
      </c>
    </row>
    <row r="53" spans="1:14">
      <c r="A53" s="248"/>
      <c r="B53" s="244"/>
      <c r="C53" s="244"/>
      <c r="D53" s="244"/>
      <c r="E53" s="244"/>
      <c r="F53" s="244"/>
      <c r="G53" s="310" t="s">
        <v>520</v>
      </c>
      <c r="H53" s="311"/>
      <c r="I53" s="319">
        <v>423429</v>
      </c>
      <c r="J53" s="320">
        <v>49403</v>
      </c>
      <c r="K53" s="321">
        <v>-20.3</v>
      </c>
      <c r="L53" s="322">
        <v>146140</v>
      </c>
      <c r="M53" s="323">
        <v>-24.1</v>
      </c>
      <c r="N53" s="324">
        <v>3.8</v>
      </c>
    </row>
    <row r="54" spans="1:14">
      <c r="A54" s="248"/>
      <c r="B54" s="244"/>
      <c r="C54" s="244"/>
      <c r="D54" s="244"/>
      <c r="E54" s="244"/>
      <c r="F54" s="244"/>
      <c r="G54" s="325"/>
      <c r="H54" s="326" t="s">
        <v>519</v>
      </c>
      <c r="I54" s="327">
        <v>238506</v>
      </c>
      <c r="J54" s="328">
        <v>27827</v>
      </c>
      <c r="K54" s="329">
        <v>20.100000000000001</v>
      </c>
      <c r="L54" s="330">
        <v>75451</v>
      </c>
      <c r="M54" s="331">
        <v>-8.1999999999999993</v>
      </c>
      <c r="N54" s="332">
        <v>28.3</v>
      </c>
    </row>
    <row r="55" spans="1:14">
      <c r="A55" s="248"/>
      <c r="B55" s="244"/>
      <c r="C55" s="244"/>
      <c r="D55" s="244"/>
      <c r="E55" s="244"/>
      <c r="F55" s="244"/>
      <c r="G55" s="310" t="s">
        <v>521</v>
      </c>
      <c r="H55" s="311"/>
      <c r="I55" s="319">
        <v>514085</v>
      </c>
      <c r="J55" s="320">
        <v>61121</v>
      </c>
      <c r="K55" s="321">
        <v>23.7</v>
      </c>
      <c r="L55" s="322">
        <v>146641</v>
      </c>
      <c r="M55" s="323">
        <v>0.3</v>
      </c>
      <c r="N55" s="324">
        <v>23.4</v>
      </c>
    </row>
    <row r="56" spans="1:14">
      <c r="A56" s="248"/>
      <c r="B56" s="244"/>
      <c r="C56" s="244"/>
      <c r="D56" s="244"/>
      <c r="E56" s="244"/>
      <c r="F56" s="244"/>
      <c r="G56" s="325"/>
      <c r="H56" s="326" t="s">
        <v>519</v>
      </c>
      <c r="I56" s="327">
        <v>341249</v>
      </c>
      <c r="J56" s="328">
        <v>40572</v>
      </c>
      <c r="K56" s="329">
        <v>45.8</v>
      </c>
      <c r="L56" s="330">
        <v>68142</v>
      </c>
      <c r="M56" s="331">
        <v>-9.6999999999999993</v>
      </c>
      <c r="N56" s="332">
        <v>55.5</v>
      </c>
    </row>
    <row r="57" spans="1:14">
      <c r="A57" s="248"/>
      <c r="B57" s="244"/>
      <c r="C57" s="244"/>
      <c r="D57" s="244"/>
      <c r="E57" s="244"/>
      <c r="F57" s="244"/>
      <c r="G57" s="310" t="s">
        <v>522</v>
      </c>
      <c r="H57" s="311"/>
      <c r="I57" s="319">
        <v>504984</v>
      </c>
      <c r="J57" s="320">
        <v>60988</v>
      </c>
      <c r="K57" s="321">
        <v>-0.2</v>
      </c>
      <c r="L57" s="322">
        <v>174587</v>
      </c>
      <c r="M57" s="323">
        <v>19.100000000000001</v>
      </c>
      <c r="N57" s="324">
        <v>-19.3</v>
      </c>
    </row>
    <row r="58" spans="1:14">
      <c r="A58" s="248"/>
      <c r="B58" s="244"/>
      <c r="C58" s="244"/>
      <c r="D58" s="244"/>
      <c r="E58" s="244"/>
      <c r="F58" s="244"/>
      <c r="G58" s="325"/>
      <c r="H58" s="326" t="s">
        <v>519</v>
      </c>
      <c r="I58" s="327">
        <v>340697</v>
      </c>
      <c r="J58" s="328">
        <v>41147</v>
      </c>
      <c r="K58" s="329">
        <v>1.4</v>
      </c>
      <c r="L58" s="330">
        <v>79695</v>
      </c>
      <c r="M58" s="331">
        <v>17</v>
      </c>
      <c r="N58" s="332">
        <v>-15.6</v>
      </c>
    </row>
    <row r="59" spans="1:14">
      <c r="A59" s="248"/>
      <c r="B59" s="244"/>
      <c r="C59" s="244"/>
      <c r="D59" s="244"/>
      <c r="E59" s="244"/>
      <c r="F59" s="244"/>
      <c r="G59" s="310" t="s">
        <v>523</v>
      </c>
      <c r="H59" s="311"/>
      <c r="I59" s="319">
        <v>1182160</v>
      </c>
      <c r="J59" s="320">
        <v>144961</v>
      </c>
      <c r="K59" s="321">
        <v>137.69999999999999</v>
      </c>
      <c r="L59" s="322">
        <v>175675</v>
      </c>
      <c r="M59" s="323">
        <v>0.6</v>
      </c>
      <c r="N59" s="324">
        <v>137.1</v>
      </c>
    </row>
    <row r="60" spans="1:14">
      <c r="A60" s="248"/>
      <c r="B60" s="244"/>
      <c r="C60" s="244"/>
      <c r="D60" s="244"/>
      <c r="E60" s="244"/>
      <c r="F60" s="244"/>
      <c r="G60" s="325"/>
      <c r="H60" s="326" t="s">
        <v>519</v>
      </c>
      <c r="I60" s="333">
        <v>1066154</v>
      </c>
      <c r="J60" s="328">
        <v>130736</v>
      </c>
      <c r="K60" s="329">
        <v>217.7</v>
      </c>
      <c r="L60" s="330">
        <v>87698</v>
      </c>
      <c r="M60" s="331">
        <v>10</v>
      </c>
      <c r="N60" s="332">
        <v>207.7</v>
      </c>
    </row>
    <row r="61" spans="1:14">
      <c r="A61" s="248"/>
      <c r="B61" s="244"/>
      <c r="C61" s="244"/>
      <c r="D61" s="244"/>
      <c r="E61" s="244"/>
      <c r="F61" s="244"/>
      <c r="G61" s="310" t="s">
        <v>524</v>
      </c>
      <c r="H61" s="334"/>
      <c r="I61" s="335">
        <v>633076</v>
      </c>
      <c r="J61" s="336">
        <v>75699</v>
      </c>
      <c r="K61" s="337">
        <v>17.100000000000001</v>
      </c>
      <c r="L61" s="338">
        <v>167117</v>
      </c>
      <c r="M61" s="339">
        <v>1.3</v>
      </c>
      <c r="N61" s="324">
        <v>15.8</v>
      </c>
    </row>
    <row r="62" spans="1:14">
      <c r="A62" s="248"/>
      <c r="B62" s="244"/>
      <c r="C62" s="244"/>
      <c r="D62" s="244"/>
      <c r="E62" s="244"/>
      <c r="F62" s="244"/>
      <c r="G62" s="325"/>
      <c r="H62" s="326" t="s">
        <v>519</v>
      </c>
      <c r="I62" s="327">
        <v>437719</v>
      </c>
      <c r="J62" s="328">
        <v>52690</v>
      </c>
      <c r="K62" s="329">
        <v>54.9</v>
      </c>
      <c r="L62" s="330">
        <v>78644</v>
      </c>
      <c r="M62" s="331">
        <v>0.2</v>
      </c>
      <c r="N62" s="332">
        <v>54.7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18.95</v>
      </c>
      <c r="G47" s="12">
        <v>22.08</v>
      </c>
      <c r="H47" s="12">
        <v>24.35</v>
      </c>
      <c r="I47" s="12">
        <v>30.09</v>
      </c>
      <c r="J47" s="13">
        <v>28.77</v>
      </c>
    </row>
    <row r="48" spans="2:10" ht="57.75" customHeight="1">
      <c r="B48" s="14"/>
      <c r="C48" s="1141" t="s">
        <v>4</v>
      </c>
      <c r="D48" s="1141"/>
      <c r="E48" s="1142"/>
      <c r="F48" s="15">
        <v>1.91</v>
      </c>
      <c r="G48" s="16">
        <v>1.5</v>
      </c>
      <c r="H48" s="16">
        <v>2.1800000000000002</v>
      </c>
      <c r="I48" s="16">
        <v>2.4900000000000002</v>
      </c>
      <c r="J48" s="17">
        <v>2.76</v>
      </c>
    </row>
    <row r="49" spans="2:10" ht="57.75" customHeight="1" thickBot="1">
      <c r="B49" s="18"/>
      <c r="C49" s="1143" t="s">
        <v>5</v>
      </c>
      <c r="D49" s="1143"/>
      <c r="E49" s="1144"/>
      <c r="F49" s="19">
        <v>3.35</v>
      </c>
      <c r="G49" s="20">
        <v>2.0099999999999998</v>
      </c>
      <c r="H49" s="20">
        <v>2.6</v>
      </c>
      <c r="I49" s="20">
        <v>5.85</v>
      </c>
      <c r="J49" s="21" t="s">
        <v>531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532</v>
      </c>
      <c r="D34" s="1151"/>
      <c r="E34" s="1152"/>
      <c r="F34" s="32">
        <v>1.9</v>
      </c>
      <c r="G34" s="33">
        <v>1.5</v>
      </c>
      <c r="H34" s="33">
        <v>2.1800000000000002</v>
      </c>
      <c r="I34" s="33">
        <v>2.48</v>
      </c>
      <c r="J34" s="34">
        <v>2.76</v>
      </c>
      <c r="K34" s="22"/>
      <c r="L34" s="22"/>
      <c r="M34" s="22"/>
      <c r="N34" s="22"/>
      <c r="O34" s="22"/>
      <c r="P34" s="22"/>
    </row>
    <row r="35" spans="1:16" ht="39" customHeight="1">
      <c r="A35" s="22"/>
      <c r="B35" s="35"/>
      <c r="C35" s="1145" t="s">
        <v>533</v>
      </c>
      <c r="D35" s="1146"/>
      <c r="E35" s="1147"/>
      <c r="F35" s="36">
        <v>2.42</v>
      </c>
      <c r="G35" s="37">
        <v>1.8</v>
      </c>
      <c r="H35" s="37">
        <v>1.94</v>
      </c>
      <c r="I35" s="37">
        <v>2.41</v>
      </c>
      <c r="J35" s="38">
        <v>1.69</v>
      </c>
      <c r="K35" s="22"/>
      <c r="L35" s="22"/>
      <c r="M35" s="22"/>
      <c r="N35" s="22"/>
      <c r="O35" s="22"/>
      <c r="P35" s="22"/>
    </row>
    <row r="36" spans="1:16" ht="39" customHeight="1">
      <c r="A36" s="22"/>
      <c r="B36" s="35"/>
      <c r="C36" s="1145" t="s">
        <v>534</v>
      </c>
      <c r="D36" s="1146"/>
      <c r="E36" s="1147"/>
      <c r="F36" s="36">
        <v>0.49</v>
      </c>
      <c r="G36" s="37">
        <v>0.87</v>
      </c>
      <c r="H36" s="37">
        <v>0.37</v>
      </c>
      <c r="I36" s="37">
        <v>0.61</v>
      </c>
      <c r="J36" s="38">
        <v>0.24</v>
      </c>
      <c r="K36" s="22"/>
      <c r="L36" s="22"/>
      <c r="M36" s="22"/>
      <c r="N36" s="22"/>
      <c r="O36" s="22"/>
      <c r="P36" s="22"/>
    </row>
    <row r="37" spans="1:16" ht="39" customHeight="1">
      <c r="A37" s="22"/>
      <c r="B37" s="35"/>
      <c r="C37" s="1145" t="s">
        <v>535</v>
      </c>
      <c r="D37" s="1146"/>
      <c r="E37" s="1147"/>
      <c r="F37" s="36">
        <v>0.04</v>
      </c>
      <c r="G37" s="37">
        <v>7.0000000000000007E-2</v>
      </c>
      <c r="H37" s="37">
        <v>0.1</v>
      </c>
      <c r="I37" s="37">
        <v>0.15</v>
      </c>
      <c r="J37" s="38">
        <v>0.21</v>
      </c>
      <c r="K37" s="22"/>
      <c r="L37" s="22"/>
      <c r="M37" s="22"/>
      <c r="N37" s="22"/>
      <c r="O37" s="22"/>
      <c r="P37" s="22"/>
    </row>
    <row r="38" spans="1:16" ht="39" customHeight="1">
      <c r="A38" s="22"/>
      <c r="B38" s="35"/>
      <c r="C38" s="1145" t="s">
        <v>536</v>
      </c>
      <c r="D38" s="1146"/>
      <c r="E38" s="1147"/>
      <c r="F38" s="36">
        <v>0.37</v>
      </c>
      <c r="G38" s="37">
        <v>0.33</v>
      </c>
      <c r="H38" s="37">
        <v>0.63</v>
      </c>
      <c r="I38" s="37">
        <v>0.52</v>
      </c>
      <c r="J38" s="38">
        <v>0.1</v>
      </c>
      <c r="K38" s="22"/>
      <c r="L38" s="22"/>
      <c r="M38" s="22"/>
      <c r="N38" s="22"/>
      <c r="O38" s="22"/>
      <c r="P38" s="22"/>
    </row>
    <row r="39" spans="1:16" ht="39" customHeight="1">
      <c r="A39" s="22"/>
      <c r="B39" s="35"/>
      <c r="C39" s="1145" t="s">
        <v>537</v>
      </c>
      <c r="D39" s="1146"/>
      <c r="E39" s="1147"/>
      <c r="F39" s="36">
        <v>0.02</v>
      </c>
      <c r="G39" s="37">
        <v>0.01</v>
      </c>
      <c r="H39" s="37">
        <v>0.01</v>
      </c>
      <c r="I39" s="37">
        <v>0.01</v>
      </c>
      <c r="J39" s="38">
        <v>0.02</v>
      </c>
      <c r="K39" s="22"/>
      <c r="L39" s="22"/>
      <c r="M39" s="22"/>
      <c r="N39" s="22"/>
      <c r="O39" s="22"/>
      <c r="P39" s="22"/>
    </row>
    <row r="40" spans="1:16" ht="39" customHeight="1">
      <c r="A40" s="22"/>
      <c r="B40" s="35"/>
      <c r="C40" s="1145" t="s">
        <v>538</v>
      </c>
      <c r="D40" s="1146"/>
      <c r="E40" s="1147"/>
      <c r="F40" s="36">
        <v>0</v>
      </c>
      <c r="G40" s="37">
        <v>0</v>
      </c>
      <c r="H40" s="37">
        <v>0</v>
      </c>
      <c r="I40" s="37">
        <v>0.01</v>
      </c>
      <c r="J40" s="38">
        <v>0.01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539</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540</v>
      </c>
      <c r="D43" s="1149"/>
      <c r="E43" s="1150"/>
      <c r="F43" s="41">
        <v>0</v>
      </c>
      <c r="G43" s="42" t="s">
        <v>487</v>
      </c>
      <c r="H43" s="42" t="s">
        <v>487</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1140</v>
      </c>
      <c r="L45" s="60">
        <v>995</v>
      </c>
      <c r="M45" s="60">
        <v>971</v>
      </c>
      <c r="N45" s="60">
        <v>878</v>
      </c>
      <c r="O45" s="61">
        <v>839</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15</v>
      </c>
      <c r="F48" s="1155"/>
      <c r="G48" s="1155"/>
      <c r="H48" s="1155"/>
      <c r="I48" s="1155"/>
      <c r="J48" s="1156"/>
      <c r="K48" s="63">
        <v>146</v>
      </c>
      <c r="L48" s="64">
        <v>143</v>
      </c>
      <c r="M48" s="64">
        <v>125</v>
      </c>
      <c r="N48" s="64">
        <v>120</v>
      </c>
      <c r="O48" s="65">
        <v>112</v>
      </c>
      <c r="P48" s="48"/>
      <c r="Q48" s="48"/>
      <c r="R48" s="48"/>
      <c r="S48" s="48"/>
      <c r="T48" s="48"/>
      <c r="U48" s="48"/>
    </row>
    <row r="49" spans="1:21" ht="30.75" customHeight="1">
      <c r="A49" s="48"/>
      <c r="B49" s="1163"/>
      <c r="C49" s="1164"/>
      <c r="D49" s="62"/>
      <c r="E49" s="1155" t="s">
        <v>16</v>
      </c>
      <c r="F49" s="1155"/>
      <c r="G49" s="1155"/>
      <c r="H49" s="1155"/>
      <c r="I49" s="1155"/>
      <c r="J49" s="1156"/>
      <c r="K49" s="63">
        <v>45</v>
      </c>
      <c r="L49" s="64">
        <v>35</v>
      </c>
      <c r="M49" s="64">
        <v>22</v>
      </c>
      <c r="N49" s="64">
        <v>19</v>
      </c>
      <c r="O49" s="65">
        <v>20</v>
      </c>
      <c r="P49" s="48"/>
      <c r="Q49" s="48"/>
      <c r="R49" s="48"/>
      <c r="S49" s="48"/>
      <c r="T49" s="48"/>
      <c r="U49" s="48"/>
    </row>
    <row r="50" spans="1:21" ht="30.75" customHeight="1">
      <c r="A50" s="48"/>
      <c r="B50" s="1163"/>
      <c r="C50" s="1164"/>
      <c r="D50" s="62"/>
      <c r="E50" s="1155" t="s">
        <v>17</v>
      </c>
      <c r="F50" s="1155"/>
      <c r="G50" s="1155"/>
      <c r="H50" s="1155"/>
      <c r="I50" s="1155"/>
      <c r="J50" s="1156"/>
      <c r="K50" s="63">
        <v>81</v>
      </c>
      <c r="L50" s="64">
        <v>87</v>
      </c>
      <c r="M50" s="64">
        <v>84</v>
      </c>
      <c r="N50" s="64">
        <v>83</v>
      </c>
      <c r="O50" s="65">
        <v>84</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849</v>
      </c>
      <c r="L52" s="64">
        <v>791</v>
      </c>
      <c r="M52" s="64">
        <v>740</v>
      </c>
      <c r="N52" s="64">
        <v>708</v>
      </c>
      <c r="O52" s="65">
        <v>674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564</v>
      </c>
      <c r="L53" s="69">
        <v>469</v>
      </c>
      <c r="M53" s="69">
        <v>462</v>
      </c>
      <c r="N53" s="69">
        <v>392</v>
      </c>
      <c r="O53" s="70">
        <v>381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System User</cp:lastModifiedBy>
  <cp:lastPrinted>2016-04-19T04:57:36Z</cp:lastPrinted>
  <dcterms:created xsi:type="dcterms:W3CDTF">2016-02-15T00:22:53Z</dcterms:created>
  <dcterms:modified xsi:type="dcterms:W3CDTF">2016-04-19T04:59:14Z</dcterms:modified>
  <cp:category/>
</cp:coreProperties>
</file>