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LmQja6DOsxeWmstFnmGh8x+XtmF+MbfuatmltN79MKEUeuJNk8zo3VSlDXRNsqZJZcpIsFfP0gmbhgc1lFOCYA==" workbookSaltValue="mo2XUvJu+D3/hqVcdoE3Qg==" workbookSpinCount="100000" lockStructure="1"/>
  <bookViews>
    <workbookView xWindow="0" yWindow="0" windowWidth="15360" windowHeight="7635"/>
  </bookViews>
  <sheets>
    <sheet name="法非適用_下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<sst xmlns="http://schemas.openxmlformats.org/spreadsheetml/2006/main" count="233" uniqueCount="114">
  <si>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</si>
  <si>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</si>
  <si>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</si>
  <si>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</si>
  <si>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</si>
  <si>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</si>
  <si>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</si>
  <si>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</si>
  <si>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</si>
  <si>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</si>
  <si>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</si>
  <si>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</si>
  <si>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</si>
  <si>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</si>
  <si>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</si>
  <si>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</si>
  <si>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</si>
  <si>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</si>
  <si>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</si>
  <si>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</si>
  <si>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</si>
  <si>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</si>
  <si>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</si>
  <si>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</si>
  <si>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</si>
  <si>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</si>
  <si>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</si>
  <si>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</si>
  <si>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</si>
  <si>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</si>
  <si>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</si>
  <si>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</si>
  <si>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</si>
  <si>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</si>
  <si>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</si>
  <si>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</si>
  <si>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</si>
  <si>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</si>
  <si>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</si>
  <si>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</si>
  <si>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</si>
  <si>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</si>
  <si>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</si>
  <si>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</si>
  <si>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</si>
  <si>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</si>
  <si>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</si>
  <si>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</si>
  <si>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</si>
  <si>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</si>
  <si>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</si>
  <si>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</si>
  <si>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</si>
  <si>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</si>
  <si>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</si>
  <si>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</si>
  <si>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</si>
  <si>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</si>
  <si>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</si>
  <si>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</si>
  <si>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</si>
  <si>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</si>
  <si>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</si>
  <si>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</si>
  <si>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</si>
  <si>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</si>
  <si>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</si>
  <si>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</si>
  <si>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</si>
  <si>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</si>
  <si>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</si>
  <si>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</si>
  <si>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</si>
  <si>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</si>
  <si>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</si>
  <si>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</si>
  <si>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</si>
  <si>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</si>
  <si>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</si>
  <si>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</si>
  <si>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</si>
  <si>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</si>
  <si>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</si>
  <si>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</si>
  <si>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</si>
  <si>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</si>
  <si>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</si>
  <si>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</si>
  <si>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</si>
  <si>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</si>
  <si>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</si>
  <si>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</si>
  <si>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</si>
  <si>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</si>
  <si>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</si>
  <si>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</si>
  <si>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</si>
  <si>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</si>
  <si>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南幌町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</si>
  <si>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</si>
  <si>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</si>
  <si>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</si>
  <si>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</si>
  <si>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</si>
  <si>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</si>
  <si>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</si>
  <si>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</si>
  <si>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</si>
  <si>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</si>
  <si>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</si>
  <si>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</si>
  <si>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収益的収支比率について、人口減少等により料金収入の増収は見込めないが、企業債残高は減少しているため経営状況は改善傾向である。
④企業債残高対事業規模比率
　企業債残高については、企業債償還終了に伴い減少しているが、広域処理に係る建設費負担に対する新規借入を平成26年度より行っているため、今後は現状の状況で推移していくと考えられる。
⑤経費回収率
　経費回収率は100％を割り込んでいるが徐々に改善傾傾向である。今後においても更なる汚水処理経費等の削減が必要である。
⑥汚水処理原価
　汚水処理原価は類似団体平均値より高めとなっており、有収水量に対して汚水処理に係る経費が高くなっていることが考えられる。今後において計画的な補修や機器の更新により維持管理費等の削減の取り組みを行っていく必要がある。
⑧水洗化率
　水洗化率について、約100％となっておりますが今後もより良い生活環境の実現、水質保全に貢献するため、より一層水洗化の推進に努めます。
</t>
    <phoneticPr fontId="4"/>
  </si>
  <si>
    <t xml:space="preserve"> 南幌町の公共下水道事業においては、類似団体と比較すると、企業債残高対事業規模比率が低いにも拘らず汚水処理費を料金収入で賄えてないのが現状であり、今後においては更なる経営改善に向けた取組を行っていく事が必要です。
　また、汚水管渠・ポンプ施設についても老朽化が進んでいることを踏まえて、適正かつ計画的な更新計画を検討していく事が必要と考えます。</t>
    <phoneticPr fontId="4"/>
  </si>
  <si>
    <t>　当町においては、昭和50年度より下水道事業を実施しており、最も老朽化の大きい管渠で布設から44年経過している事から、管渠の標準的耐用年数が50年である事を踏まえ、定期的な管渠調査や予防保全を行っていく事が必要と考え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</si>
</sst>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F23-48A9-8582-3D8300C1CE3E}"/>
            </c:ext>
          </c:extLst>
        </c:ser>
        <c:dLbls>
          <c:showLegendKey val="0"/>
          <c:showVal val="0"/>
          <c:showCatName val="0"/>
          <c:showSerName val="0"/>
          <c:showPercent val="0"/>
          <c:showBubbleSize val="0"/>
        </c:dLbls>
        <c:gapWidth val="150"/>
        <c:axId val="72688768"/>
        <c:axId val="7269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0.14000000000000001</c:v>
                </c:pt>
                <c:pt idx="2">
                  <c:v>0.16</c:v>
                </c:pt>
                <c:pt idx="3">
                  <c:v>0.15</c:v>
                </c:pt>
                <c:pt idx="4">
                  <c:v>0.16</c:v>
                </c:pt>
              </c:numCache>
            </c:numRef>
          </c:val>
          <c:smooth val="0"/>
          <c:extLst xmlns:c16r2="http://schemas.microsoft.com/office/drawing/2015/06/chart">
            <c:ext xmlns:c16="http://schemas.microsoft.com/office/drawing/2014/chart" uri="{C3380CC4-5D6E-409C-BE32-E72D297353CC}">
              <c16:uniqueId val="{00000001-7F23-48A9-8582-3D8300C1CE3E}"/>
            </c:ext>
          </c:extLst>
        </c:ser>
        <c:dLbls>
          <c:showLegendKey val="0"/>
          <c:showVal val="0"/>
          <c:showCatName val="0"/>
          <c:showSerName val="0"/>
          <c:showPercent val="0"/>
          <c:showBubbleSize val="0"/>
        </c:dLbls>
        <c:marker val="1"/>
        <c:smooth val="0"/>
        <c:axId val="72688768"/>
        <c:axId val="72690688"/>
      </c:lineChart>
      <c:dateAx>
        <c:axId val="72688768"/>
        <c:scaling>
          <c:orientation val="minMax"/>
        </c:scaling>
        <c:delete val="1"/>
        <c:axPos val="b"/>
        <c:numFmt formatCode="ge" sourceLinked="1"/>
        <c:majorTickMark val="none"/>
        <c:minorTickMark val="none"/>
        <c:tickLblPos val="none"/>
        <c:crossAx val="72690688"/>
        <c:crosses val="autoZero"/>
        <c:auto val="1"/>
        <c:lblOffset val="100"/>
        <c:baseTimeUnit val="years"/>
      </c:dateAx>
      <c:valAx>
        <c:axId val="7269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382-4F60-98DC-8D720F701642}"/>
            </c:ext>
          </c:extLst>
        </c:ser>
        <c:dLbls>
          <c:showLegendKey val="0"/>
          <c:showVal val="0"/>
          <c:showCatName val="0"/>
          <c:showSerName val="0"/>
          <c:showPercent val="0"/>
          <c:showBubbleSize val="0"/>
        </c:dLbls>
        <c:gapWidth val="150"/>
        <c:axId val="74052352"/>
        <c:axId val="7405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58.04</c:v>
                </c:pt>
                <c:pt idx="2">
                  <c:v>55.58</c:v>
                </c:pt>
                <c:pt idx="3">
                  <c:v>54.05</c:v>
                </c:pt>
                <c:pt idx="4">
                  <c:v>57.54</c:v>
                </c:pt>
              </c:numCache>
            </c:numRef>
          </c:val>
          <c:smooth val="0"/>
          <c:extLst xmlns:c16r2="http://schemas.microsoft.com/office/drawing/2015/06/chart">
            <c:ext xmlns:c16="http://schemas.microsoft.com/office/drawing/2014/chart" uri="{C3380CC4-5D6E-409C-BE32-E72D297353CC}">
              <c16:uniqueId val="{00000001-5382-4F60-98DC-8D720F701642}"/>
            </c:ext>
          </c:extLst>
        </c:ser>
        <c:dLbls>
          <c:showLegendKey val="0"/>
          <c:showVal val="0"/>
          <c:showCatName val="0"/>
          <c:showSerName val="0"/>
          <c:showPercent val="0"/>
          <c:showBubbleSize val="0"/>
        </c:dLbls>
        <c:marker val="1"/>
        <c:smooth val="0"/>
        <c:axId val="74052352"/>
        <c:axId val="74054272"/>
      </c:lineChart>
      <c:dateAx>
        <c:axId val="74052352"/>
        <c:scaling>
          <c:orientation val="minMax"/>
        </c:scaling>
        <c:delete val="1"/>
        <c:axPos val="b"/>
        <c:numFmt formatCode="ge" sourceLinked="1"/>
        <c:majorTickMark val="none"/>
        <c:minorTickMark val="none"/>
        <c:tickLblPos val="none"/>
        <c:crossAx val="74054272"/>
        <c:crosses val="autoZero"/>
        <c:auto val="1"/>
        <c:lblOffset val="100"/>
        <c:baseTimeUnit val="years"/>
      </c:dateAx>
      <c:valAx>
        <c:axId val="7405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0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99.74</c:v>
                </c:pt>
                <c:pt idx="1">
                  <c:v>99.73</c:v>
                </c:pt>
                <c:pt idx="2">
                  <c:v>99.77</c:v>
                </c:pt>
                <c:pt idx="3">
                  <c:v>99.76</c:v>
                </c:pt>
                <c:pt idx="4">
                  <c:v>99.8</c:v>
                </c:pt>
              </c:numCache>
            </c:numRef>
          </c:val>
          <c:extLst xmlns:c16r2="http://schemas.microsoft.com/office/drawing/2015/06/chart">
            <c:ext xmlns:c16="http://schemas.microsoft.com/office/drawing/2014/chart" uri="{C3380CC4-5D6E-409C-BE32-E72D297353CC}">
              <c16:uniqueId val="{00000000-02F9-409A-8866-9591F03E6BA5}"/>
            </c:ext>
          </c:extLst>
        </c:ser>
        <c:dLbls>
          <c:showLegendKey val="0"/>
          <c:showVal val="0"/>
          <c:showCatName val="0"/>
          <c:showSerName val="0"/>
          <c:showPercent val="0"/>
          <c:showBubbleSize val="0"/>
        </c:dLbls>
        <c:gapWidth val="150"/>
        <c:axId val="74155136"/>
        <c:axId val="7415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93.94</c:v>
                </c:pt>
                <c:pt idx="2">
                  <c:v>93.1</c:v>
                </c:pt>
                <c:pt idx="3">
                  <c:v>92.88</c:v>
                </c:pt>
                <c:pt idx="4">
                  <c:v>92.87</c:v>
                </c:pt>
              </c:numCache>
            </c:numRef>
          </c:val>
          <c:smooth val="0"/>
          <c:extLst xmlns:c16r2="http://schemas.microsoft.com/office/drawing/2015/06/chart">
            <c:ext xmlns:c16="http://schemas.microsoft.com/office/drawing/2014/chart" uri="{C3380CC4-5D6E-409C-BE32-E72D297353CC}">
              <c16:uniqueId val="{00000001-02F9-409A-8866-9591F03E6BA5}"/>
            </c:ext>
          </c:extLst>
        </c:ser>
        <c:dLbls>
          <c:showLegendKey val="0"/>
          <c:showVal val="0"/>
          <c:showCatName val="0"/>
          <c:showSerName val="0"/>
          <c:showPercent val="0"/>
          <c:showBubbleSize val="0"/>
        </c:dLbls>
        <c:marker val="1"/>
        <c:smooth val="0"/>
        <c:axId val="74155136"/>
        <c:axId val="74157056"/>
      </c:lineChart>
      <c:dateAx>
        <c:axId val="74155136"/>
        <c:scaling>
          <c:orientation val="minMax"/>
        </c:scaling>
        <c:delete val="1"/>
        <c:axPos val="b"/>
        <c:numFmt formatCode="ge" sourceLinked="1"/>
        <c:majorTickMark val="none"/>
        <c:minorTickMark val="none"/>
        <c:tickLblPos val="none"/>
        <c:crossAx val="74157056"/>
        <c:crosses val="autoZero"/>
        <c:auto val="1"/>
        <c:lblOffset val="100"/>
        <c:baseTimeUnit val="years"/>
      </c:dateAx>
      <c:valAx>
        <c:axId val="741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5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74.89</c:v>
                </c:pt>
                <c:pt idx="1">
                  <c:v>73.48</c:v>
                </c:pt>
                <c:pt idx="2">
                  <c:v>92.69</c:v>
                </c:pt>
                <c:pt idx="3">
                  <c:v>94.67</c:v>
                </c:pt>
                <c:pt idx="4">
                  <c:v>93.72</c:v>
                </c:pt>
              </c:numCache>
            </c:numRef>
          </c:val>
          <c:extLst xmlns:c16r2="http://schemas.microsoft.com/office/drawing/2015/06/chart">
            <c:ext xmlns:c16="http://schemas.microsoft.com/office/drawing/2014/chart" uri="{C3380CC4-5D6E-409C-BE32-E72D297353CC}">
              <c16:uniqueId val="{00000000-65E5-48D5-9702-1A9DCF477687}"/>
            </c:ext>
          </c:extLst>
        </c:ser>
        <c:dLbls>
          <c:showLegendKey val="0"/>
          <c:showVal val="0"/>
          <c:showCatName val="0"/>
          <c:showSerName val="0"/>
          <c:showPercent val="0"/>
          <c:showBubbleSize val="0"/>
        </c:dLbls>
        <c:gapWidth val="150"/>
        <c:axId val="72738304"/>
        <c:axId val="7274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E5-48D5-9702-1A9DCF477687}"/>
            </c:ext>
          </c:extLst>
        </c:ser>
        <c:dLbls>
          <c:showLegendKey val="0"/>
          <c:showVal val="0"/>
          <c:showCatName val="0"/>
          <c:showSerName val="0"/>
          <c:showPercent val="0"/>
          <c:showBubbleSize val="0"/>
        </c:dLbls>
        <c:marker val="1"/>
        <c:smooth val="0"/>
        <c:axId val="72738304"/>
        <c:axId val="72740224"/>
      </c:lineChart>
      <c:dateAx>
        <c:axId val="72738304"/>
        <c:scaling>
          <c:orientation val="minMax"/>
        </c:scaling>
        <c:delete val="1"/>
        <c:axPos val="b"/>
        <c:numFmt formatCode="ge" sourceLinked="1"/>
        <c:majorTickMark val="none"/>
        <c:minorTickMark val="none"/>
        <c:tickLblPos val="none"/>
        <c:crossAx val="72740224"/>
        <c:crosses val="autoZero"/>
        <c:auto val="1"/>
        <c:lblOffset val="100"/>
        <c:baseTimeUnit val="years"/>
      </c:dateAx>
      <c:valAx>
        <c:axId val="727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7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46-4A5A-8673-1C35F2E56F67}"/>
            </c:ext>
          </c:extLst>
        </c:ser>
        <c:dLbls>
          <c:showLegendKey val="0"/>
          <c:showVal val="0"/>
          <c:showCatName val="0"/>
          <c:showSerName val="0"/>
          <c:showPercent val="0"/>
          <c:showBubbleSize val="0"/>
        </c:dLbls>
        <c:gapWidth val="150"/>
        <c:axId val="73160576"/>
        <c:axId val="7318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46-4A5A-8673-1C35F2E56F67}"/>
            </c:ext>
          </c:extLst>
        </c:ser>
        <c:dLbls>
          <c:showLegendKey val="0"/>
          <c:showVal val="0"/>
          <c:showCatName val="0"/>
          <c:showSerName val="0"/>
          <c:showPercent val="0"/>
          <c:showBubbleSize val="0"/>
        </c:dLbls>
        <c:marker val="1"/>
        <c:smooth val="0"/>
        <c:axId val="73160576"/>
        <c:axId val="73187328"/>
      </c:lineChart>
      <c:dateAx>
        <c:axId val="73160576"/>
        <c:scaling>
          <c:orientation val="minMax"/>
        </c:scaling>
        <c:delete val="1"/>
        <c:axPos val="b"/>
        <c:numFmt formatCode="ge" sourceLinked="1"/>
        <c:majorTickMark val="none"/>
        <c:minorTickMark val="none"/>
        <c:tickLblPos val="none"/>
        <c:crossAx val="73187328"/>
        <c:crosses val="autoZero"/>
        <c:auto val="1"/>
        <c:lblOffset val="100"/>
        <c:baseTimeUnit val="years"/>
      </c:dateAx>
      <c:valAx>
        <c:axId val="731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B5-43F2-8F84-23B7F897974A}"/>
            </c:ext>
          </c:extLst>
        </c:ser>
        <c:dLbls>
          <c:showLegendKey val="0"/>
          <c:showVal val="0"/>
          <c:showCatName val="0"/>
          <c:showSerName val="0"/>
          <c:showPercent val="0"/>
          <c:showBubbleSize val="0"/>
        </c:dLbls>
        <c:gapWidth val="150"/>
        <c:axId val="73742592"/>
        <c:axId val="7375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B5-43F2-8F84-23B7F897974A}"/>
            </c:ext>
          </c:extLst>
        </c:ser>
        <c:dLbls>
          <c:showLegendKey val="0"/>
          <c:showVal val="0"/>
          <c:showCatName val="0"/>
          <c:showSerName val="0"/>
          <c:showPercent val="0"/>
          <c:showBubbleSize val="0"/>
        </c:dLbls>
        <c:marker val="1"/>
        <c:smooth val="0"/>
        <c:axId val="73742592"/>
        <c:axId val="73752960"/>
      </c:lineChart>
      <c:dateAx>
        <c:axId val="73742592"/>
        <c:scaling>
          <c:orientation val="minMax"/>
        </c:scaling>
        <c:delete val="1"/>
        <c:axPos val="b"/>
        <c:numFmt formatCode="ge" sourceLinked="1"/>
        <c:majorTickMark val="none"/>
        <c:minorTickMark val="none"/>
        <c:tickLblPos val="none"/>
        <c:crossAx val="73752960"/>
        <c:crosses val="autoZero"/>
        <c:auto val="1"/>
        <c:lblOffset val="100"/>
        <c:baseTimeUnit val="years"/>
      </c:dateAx>
      <c:valAx>
        <c:axId val="737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9E-451D-BCA4-AA47DD7EFB1D}"/>
            </c:ext>
          </c:extLst>
        </c:ser>
        <c:dLbls>
          <c:showLegendKey val="0"/>
          <c:showVal val="0"/>
          <c:showCatName val="0"/>
          <c:showSerName val="0"/>
          <c:showPercent val="0"/>
          <c:showBubbleSize val="0"/>
        </c:dLbls>
        <c:gapWidth val="150"/>
        <c:axId val="73784320"/>
        <c:axId val="7379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9E-451D-BCA4-AA47DD7EFB1D}"/>
            </c:ext>
          </c:extLst>
        </c:ser>
        <c:dLbls>
          <c:showLegendKey val="0"/>
          <c:showVal val="0"/>
          <c:showCatName val="0"/>
          <c:showSerName val="0"/>
          <c:showPercent val="0"/>
          <c:showBubbleSize val="0"/>
        </c:dLbls>
        <c:marker val="1"/>
        <c:smooth val="0"/>
        <c:axId val="73784320"/>
        <c:axId val="73790592"/>
      </c:lineChart>
      <c:dateAx>
        <c:axId val="73784320"/>
        <c:scaling>
          <c:orientation val="minMax"/>
        </c:scaling>
        <c:delete val="1"/>
        <c:axPos val="b"/>
        <c:numFmt formatCode="ge" sourceLinked="1"/>
        <c:majorTickMark val="none"/>
        <c:minorTickMark val="none"/>
        <c:tickLblPos val="none"/>
        <c:crossAx val="73790592"/>
        <c:crosses val="autoZero"/>
        <c:auto val="1"/>
        <c:lblOffset val="100"/>
        <c:baseTimeUnit val="years"/>
      </c:dateAx>
      <c:valAx>
        <c:axId val="7379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8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D59-4C84-9165-6FA7CABF4ADD}"/>
            </c:ext>
          </c:extLst>
        </c:ser>
        <c:dLbls>
          <c:showLegendKey val="0"/>
          <c:showVal val="0"/>
          <c:showCatName val="0"/>
          <c:showSerName val="0"/>
          <c:showPercent val="0"/>
          <c:showBubbleSize val="0"/>
        </c:dLbls>
        <c:gapWidth val="150"/>
        <c:axId val="73823744"/>
        <c:axId val="7382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59-4C84-9165-6FA7CABF4ADD}"/>
            </c:ext>
          </c:extLst>
        </c:ser>
        <c:dLbls>
          <c:showLegendKey val="0"/>
          <c:showVal val="0"/>
          <c:showCatName val="0"/>
          <c:showSerName val="0"/>
          <c:showPercent val="0"/>
          <c:showBubbleSize val="0"/>
        </c:dLbls>
        <c:marker val="1"/>
        <c:smooth val="0"/>
        <c:axId val="73823744"/>
        <c:axId val="73825664"/>
      </c:lineChart>
      <c:dateAx>
        <c:axId val="73823744"/>
        <c:scaling>
          <c:orientation val="minMax"/>
        </c:scaling>
        <c:delete val="1"/>
        <c:axPos val="b"/>
        <c:numFmt formatCode="ge" sourceLinked="1"/>
        <c:majorTickMark val="none"/>
        <c:minorTickMark val="none"/>
        <c:tickLblPos val="none"/>
        <c:crossAx val="73825664"/>
        <c:crosses val="autoZero"/>
        <c:auto val="1"/>
        <c:lblOffset val="100"/>
        <c:baseTimeUnit val="years"/>
      </c:dateAx>
      <c:valAx>
        <c:axId val="7382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2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489.78</c:v>
                </c:pt>
                <c:pt idx="1">
                  <c:v>473.58</c:v>
                </c:pt>
                <c:pt idx="2">
                  <c:v>211.01</c:v>
                </c:pt>
                <c:pt idx="3">
                  <c:v>135.83000000000001</c:v>
                </c:pt>
                <c:pt idx="4">
                  <c:v>46.85</c:v>
                </c:pt>
              </c:numCache>
            </c:numRef>
          </c:val>
          <c:extLst xmlns:c16r2="http://schemas.microsoft.com/office/drawing/2015/06/chart">
            <c:ext xmlns:c16="http://schemas.microsoft.com/office/drawing/2014/chart" uri="{C3380CC4-5D6E-409C-BE32-E72D297353CC}">
              <c16:uniqueId val="{00000000-E702-4F77-A7DF-AEA3F11953AF}"/>
            </c:ext>
          </c:extLst>
        </c:ser>
        <c:dLbls>
          <c:showLegendKey val="0"/>
          <c:showVal val="0"/>
          <c:showCatName val="0"/>
          <c:showSerName val="0"/>
          <c:showPercent val="0"/>
          <c:showBubbleSize val="0"/>
        </c:dLbls>
        <c:gapWidth val="150"/>
        <c:axId val="73941376"/>
        <c:axId val="7394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593.23</c:v>
                </c:pt>
                <c:pt idx="2">
                  <c:v>671.97</c:v>
                </c:pt>
                <c:pt idx="3">
                  <c:v>798.84</c:v>
                </c:pt>
                <c:pt idx="4">
                  <c:v>692.13</c:v>
                </c:pt>
              </c:numCache>
            </c:numRef>
          </c:val>
          <c:smooth val="0"/>
          <c:extLst xmlns:c16r2="http://schemas.microsoft.com/office/drawing/2015/06/chart">
            <c:ext xmlns:c16="http://schemas.microsoft.com/office/drawing/2014/chart" uri="{C3380CC4-5D6E-409C-BE32-E72D297353CC}">
              <c16:uniqueId val="{00000001-E702-4F77-A7DF-AEA3F11953AF}"/>
            </c:ext>
          </c:extLst>
        </c:ser>
        <c:dLbls>
          <c:showLegendKey val="0"/>
          <c:showVal val="0"/>
          <c:showCatName val="0"/>
          <c:showSerName val="0"/>
          <c:showPercent val="0"/>
          <c:showBubbleSize val="0"/>
        </c:dLbls>
        <c:marker val="1"/>
        <c:smooth val="0"/>
        <c:axId val="73941376"/>
        <c:axId val="73943296"/>
      </c:lineChart>
      <c:dateAx>
        <c:axId val="73941376"/>
        <c:scaling>
          <c:orientation val="minMax"/>
        </c:scaling>
        <c:delete val="1"/>
        <c:axPos val="b"/>
        <c:numFmt formatCode="ge" sourceLinked="1"/>
        <c:majorTickMark val="none"/>
        <c:minorTickMark val="none"/>
        <c:tickLblPos val="none"/>
        <c:crossAx val="73943296"/>
        <c:crosses val="autoZero"/>
        <c:auto val="1"/>
        <c:lblOffset val="100"/>
        <c:baseTimeUnit val="years"/>
      </c:dateAx>
      <c:valAx>
        <c:axId val="739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9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68.959999999999994</c:v>
                </c:pt>
                <c:pt idx="1">
                  <c:v>68.44</c:v>
                </c:pt>
                <c:pt idx="2">
                  <c:v>90.56</c:v>
                </c:pt>
                <c:pt idx="3">
                  <c:v>94.89</c:v>
                </c:pt>
                <c:pt idx="4">
                  <c:v>93.41</c:v>
                </c:pt>
              </c:numCache>
            </c:numRef>
          </c:val>
          <c:extLst xmlns:c16r2="http://schemas.microsoft.com/office/drawing/2015/06/chart">
            <c:ext xmlns:c16="http://schemas.microsoft.com/office/drawing/2014/chart" uri="{C3380CC4-5D6E-409C-BE32-E72D297353CC}">
              <c16:uniqueId val="{00000000-9CD9-4671-8A46-32AF1C7B6194}"/>
            </c:ext>
          </c:extLst>
        </c:ser>
        <c:dLbls>
          <c:showLegendKey val="0"/>
          <c:showVal val="0"/>
          <c:showCatName val="0"/>
          <c:showSerName val="0"/>
          <c:showPercent val="0"/>
          <c:showBubbleSize val="0"/>
        </c:dLbls>
        <c:gapWidth val="150"/>
        <c:axId val="73970048"/>
        <c:axId val="7397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86.48</c:v>
                </c:pt>
                <c:pt idx="2">
                  <c:v>86.34</c:v>
                </c:pt>
                <c:pt idx="3">
                  <c:v>86.85</c:v>
                </c:pt>
                <c:pt idx="4">
                  <c:v>88.98</c:v>
                </c:pt>
              </c:numCache>
            </c:numRef>
          </c:val>
          <c:smooth val="0"/>
          <c:extLst xmlns:c16r2="http://schemas.microsoft.com/office/drawing/2015/06/chart">
            <c:ext xmlns:c16="http://schemas.microsoft.com/office/drawing/2014/chart" uri="{C3380CC4-5D6E-409C-BE32-E72D297353CC}">
              <c16:uniqueId val="{00000001-9CD9-4671-8A46-32AF1C7B6194}"/>
            </c:ext>
          </c:extLst>
        </c:ser>
        <c:dLbls>
          <c:showLegendKey val="0"/>
          <c:showVal val="0"/>
          <c:showCatName val="0"/>
          <c:showSerName val="0"/>
          <c:showPercent val="0"/>
          <c:showBubbleSize val="0"/>
        </c:dLbls>
        <c:marker val="1"/>
        <c:smooth val="0"/>
        <c:axId val="73970048"/>
        <c:axId val="73971968"/>
      </c:lineChart>
      <c:dateAx>
        <c:axId val="73970048"/>
        <c:scaling>
          <c:orientation val="minMax"/>
        </c:scaling>
        <c:delete val="1"/>
        <c:axPos val="b"/>
        <c:numFmt formatCode="ge" sourceLinked="1"/>
        <c:majorTickMark val="none"/>
        <c:minorTickMark val="none"/>
        <c:tickLblPos val="none"/>
        <c:crossAx val="73971968"/>
        <c:crosses val="autoZero"/>
        <c:auto val="1"/>
        <c:lblOffset val="100"/>
        <c:baseTimeUnit val="years"/>
      </c:dateAx>
      <c:valAx>
        <c:axId val="7397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97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308.49</c:v>
                </c:pt>
                <c:pt idx="1">
                  <c:v>312.99</c:v>
                </c:pt>
                <c:pt idx="2">
                  <c:v>236.07</c:v>
                </c:pt>
                <c:pt idx="3">
                  <c:v>222.86</c:v>
                </c:pt>
                <c:pt idx="4">
                  <c:v>227.43</c:v>
                </c:pt>
              </c:numCache>
            </c:numRef>
          </c:val>
          <c:extLst xmlns:c16r2="http://schemas.microsoft.com/office/drawing/2015/06/chart">
            <c:ext xmlns:c16="http://schemas.microsoft.com/office/drawing/2014/chart" uri="{C3380CC4-5D6E-409C-BE32-E72D297353CC}">
              <c16:uniqueId val="{00000000-CC03-43F7-AE9D-C9A48A133715}"/>
            </c:ext>
          </c:extLst>
        </c:ser>
        <c:dLbls>
          <c:showLegendKey val="0"/>
          <c:showVal val="0"/>
          <c:showCatName val="0"/>
          <c:showSerName val="0"/>
          <c:showPercent val="0"/>
          <c:showBubbleSize val="0"/>
        </c:dLbls>
        <c:gapWidth val="150"/>
        <c:axId val="74019200"/>
        <c:axId val="7402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174.38</c:v>
                </c:pt>
                <c:pt idx="2">
                  <c:v>175.12</c:v>
                </c:pt>
                <c:pt idx="3">
                  <c:v>177.15</c:v>
                </c:pt>
                <c:pt idx="4">
                  <c:v>175.05</c:v>
                </c:pt>
              </c:numCache>
            </c:numRef>
          </c:val>
          <c:smooth val="0"/>
          <c:extLst xmlns:c16r2="http://schemas.microsoft.com/office/drawing/2015/06/chart">
            <c:ext xmlns:c16="http://schemas.microsoft.com/office/drawing/2014/chart" uri="{C3380CC4-5D6E-409C-BE32-E72D297353CC}">
              <c16:uniqueId val="{00000001-CC03-43F7-AE9D-C9A48A133715}"/>
            </c:ext>
          </c:extLst>
        </c:ser>
        <c:dLbls>
          <c:showLegendKey val="0"/>
          <c:showVal val="0"/>
          <c:showCatName val="0"/>
          <c:showSerName val="0"/>
          <c:showPercent val="0"/>
          <c:showBubbleSize val="0"/>
        </c:dLbls>
        <c:marker val="1"/>
        <c:smooth val="0"/>
        <c:axId val="74019200"/>
        <c:axId val="74021120"/>
      </c:lineChart>
      <c:dateAx>
        <c:axId val="74019200"/>
        <c:scaling>
          <c:orientation val="minMax"/>
        </c:scaling>
        <c:delete val="1"/>
        <c:axPos val="b"/>
        <c:numFmt formatCode="ge" sourceLinked="1"/>
        <c:majorTickMark val="none"/>
        <c:minorTickMark val="none"/>
        <c:tickLblPos val="none"/>
        <c:crossAx val="74021120"/>
        <c:crosses val="autoZero"/>
        <c:auto val="1"/>
        <c:lblOffset val="100"/>
        <c:baseTimeUnit val="years"/>
      </c:dateAx>
      <c:valAx>
        <c:axId val="7402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01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G1" zoomScaleNormal="100" workbookViewId="0">
      <selection activeCell="CD1" sqref="CD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南幌町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Cd1</v>
      </c>
      <c r="X8" s="71"/>
      <c r="Y8" s="71"/>
      <c r="Z8" s="71"/>
      <c r="AA8" s="71"/>
      <c r="AB8" s="71"/>
      <c r="AC8" s="71"/>
      <c r="AD8" s="72" t="str">
        <f>データ!$M$6</f>
        <v>非設置</v>
      </c>
      <c r="AE8" s="72"/>
      <c r="AF8" s="72"/>
      <c r="AG8" s="72"/>
      <c r="AH8" s="72"/>
      <c r="AI8" s="72"/>
      <c r="AJ8" s="72"/>
      <c r="AK8" s="3"/>
      <c r="AL8" s="68">
        <f>データ!S6</f>
        <v>7573</v>
      </c>
      <c r="AM8" s="68"/>
      <c r="AN8" s="68"/>
      <c r="AO8" s="68"/>
      <c r="AP8" s="68"/>
      <c r="AQ8" s="68"/>
      <c r="AR8" s="68"/>
      <c r="AS8" s="68"/>
      <c r="AT8" s="67">
        <f>データ!T6</f>
        <v>81.36</v>
      </c>
      <c r="AU8" s="67"/>
      <c r="AV8" s="67"/>
      <c r="AW8" s="67"/>
      <c r="AX8" s="67"/>
      <c r="AY8" s="67"/>
      <c r="AZ8" s="67"/>
      <c r="BA8" s="67"/>
      <c r="BB8" s="67">
        <f>データ!U6</f>
        <v>93.08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72</v>
      </c>
      <c r="Q10" s="67"/>
      <c r="R10" s="67"/>
      <c r="S10" s="67"/>
      <c r="T10" s="67"/>
      <c r="U10" s="67"/>
      <c r="V10" s="67"/>
      <c r="W10" s="67">
        <f>データ!Q6</f>
        <v>68.31</v>
      </c>
      <c r="X10" s="67"/>
      <c r="Y10" s="67"/>
      <c r="Z10" s="67"/>
      <c r="AA10" s="67"/>
      <c r="AB10" s="67"/>
      <c r="AC10" s="67"/>
      <c r="AD10" s="68">
        <f>データ!R6</f>
        <v>3843</v>
      </c>
      <c r="AE10" s="68"/>
      <c r="AF10" s="68"/>
      <c r="AG10" s="68"/>
      <c r="AH10" s="68"/>
      <c r="AI10" s="68"/>
      <c r="AJ10" s="68"/>
      <c r="AK10" s="2"/>
      <c r="AL10" s="68">
        <f>データ!V6</f>
        <v>5427</v>
      </c>
      <c r="AM10" s="68"/>
      <c r="AN10" s="68"/>
      <c r="AO10" s="68"/>
      <c r="AP10" s="68"/>
      <c r="AQ10" s="68"/>
      <c r="AR10" s="68"/>
      <c r="AS10" s="68"/>
      <c r="AT10" s="67">
        <f>データ!W6</f>
        <v>2.64</v>
      </c>
      <c r="AU10" s="67"/>
      <c r="AV10" s="67"/>
      <c r="AW10" s="67"/>
      <c r="AX10" s="67"/>
      <c r="AY10" s="67"/>
      <c r="AZ10" s="67"/>
      <c r="BA10" s="67"/>
      <c r="BB10" s="67">
        <f>データ!X6</f>
        <v>2055.6799999999998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IPp6PGgkakNXTnzj0SOOenngxamF00Fv631u7QuvOvoMSwHKYwu0UJj5zNrYmNW3DSU7WEO9N9iwEykI2sZqng==" saltValue="S47OrerQFKRUffWDcWvpZ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14231</v>
      </c>
      <c r="D6" s="33">
        <f t="shared" si="3"/>
        <v>47</v>
      </c>
      <c r="E6" s="33">
        <f t="shared" si="3"/>
        <v>17</v>
      </c>
      <c r="F6" s="33">
        <f t="shared" si="3"/>
        <v>1</v>
      </c>
      <c r="G6" s="33">
        <f t="shared" si="3"/>
        <v>0</v>
      </c>
      <c r="H6" s="33" t="str">
        <f t="shared" si="3"/>
        <v>北海道　南幌町</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72</v>
      </c>
      <c r="Q6" s="34">
        <f t="shared" si="3"/>
        <v>68.31</v>
      </c>
      <c r="R6" s="34">
        <f t="shared" si="3"/>
        <v>3843</v>
      </c>
      <c r="S6" s="34">
        <f t="shared" si="3"/>
        <v>7573</v>
      </c>
      <c r="T6" s="34">
        <f t="shared" si="3"/>
        <v>81.36</v>
      </c>
      <c r="U6" s="34">
        <f t="shared" si="3"/>
        <v>93.08</v>
      </c>
      <c r="V6" s="34">
        <f t="shared" si="3"/>
        <v>5427</v>
      </c>
      <c r="W6" s="34">
        <f t="shared" si="3"/>
        <v>2.64</v>
      </c>
      <c r="X6" s="34">
        <f t="shared" si="3"/>
        <v>2055.6799999999998</v>
      </c>
      <c r="Y6" s="35">
        <f>IF(Y7="",NA(),Y7)</f>
        <v>74.89</v>
      </c>
      <c r="Z6" s="35">
        <f t="shared" ref="Z6:AH6" si="4">IF(Z7="",NA(),Z7)</f>
        <v>73.48</v>
      </c>
      <c r="AA6" s="35">
        <f t="shared" si="4"/>
        <v>92.69</v>
      </c>
      <c r="AB6" s="35">
        <f t="shared" si="4"/>
        <v>94.67</v>
      </c>
      <c r="AC6" s="35">
        <f t="shared" si="4"/>
        <v>93.72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489.78</v>
      </c>
      <c r="BG6" s="35">
        <f t="shared" ref="BG6:BO6" si="7">IF(BG7="",NA(),BG7)</f>
        <v>473.58</v>
      </c>
      <c r="BH6" s="35">
        <f t="shared" si="7"/>
        <v>211.01</v>
      </c>
      <c r="BI6" s="35">
        <f t="shared" si="7"/>
        <v>135.83000000000001</v>
      </c>
      <c r="BJ6" s="35">
        <f t="shared" si="7"/>
        <v>46.85</v>
      </c>
      <c r="BK6" s="35">
        <f t="shared" si="7"/>
        <v>1203.71</v>
      </c>
      <c r="BL6" s="35">
        <f t="shared" si="7"/>
        <v>593.23</v>
      </c>
      <c r="BM6" s="35">
        <f t="shared" si="7"/>
        <v>671.97</v>
      </c>
      <c r="BN6" s="35">
        <f t="shared" si="7"/>
        <v>798.84</v>
      </c>
      <c r="BO6" s="35">
        <f t="shared" si="7"/>
        <v>692.13</v>
      </c>
      <c r="BP6" s="34" t="str">
        <f>IF(BP7="","",IF(BP7="-","【-】","【"&amp;SUBSTITUTE(TEXT(BP7,"#,##0.00"),"-","△")&amp;"】"))</f>
        <v>【682.78】</v>
      </c>
      <c r="BQ6" s="35">
        <f>IF(BQ7="",NA(),BQ7)</f>
        <v>68.959999999999994</v>
      </c>
      <c r="BR6" s="35">
        <f t="shared" ref="BR6:BZ6" si="8">IF(BR7="",NA(),BR7)</f>
        <v>68.44</v>
      </c>
      <c r="BS6" s="35">
        <f t="shared" si="8"/>
        <v>90.56</v>
      </c>
      <c r="BT6" s="35">
        <f t="shared" si="8"/>
        <v>94.89</v>
      </c>
      <c r="BU6" s="35">
        <f t="shared" si="8"/>
        <v>93.41</v>
      </c>
      <c r="BV6" s="35">
        <f t="shared" si="8"/>
        <v>69.739999999999995</v>
      </c>
      <c r="BW6" s="35">
        <f t="shared" si="8"/>
        <v>86.48</v>
      </c>
      <c r="BX6" s="35">
        <f t="shared" si="8"/>
        <v>86.34</v>
      </c>
      <c r="BY6" s="35">
        <f t="shared" si="8"/>
        <v>86.85</v>
      </c>
      <c r="BZ6" s="35">
        <f t="shared" si="8"/>
        <v>88.98</v>
      </c>
      <c r="CA6" s="34" t="str">
        <f>IF(CA7="","",IF(CA7="-","【-】","【"&amp;SUBSTITUTE(TEXT(CA7,"#,##0.00"),"-","△")&amp;"】"))</f>
        <v>【100.91】</v>
      </c>
      <c r="CB6" s="35">
        <f>IF(CB7="",NA(),CB7)</f>
        <v>308.49</v>
      </c>
      <c r="CC6" s="35">
        <f t="shared" ref="CC6:CK6" si="9">IF(CC7="",NA(),CC7)</f>
        <v>312.99</v>
      </c>
      <c r="CD6" s="35">
        <f t="shared" si="9"/>
        <v>236.07</v>
      </c>
      <c r="CE6" s="35">
        <f t="shared" si="9"/>
        <v>222.86</v>
      </c>
      <c r="CF6" s="35">
        <f t="shared" si="9"/>
        <v>227.43</v>
      </c>
      <c r="CG6" s="35">
        <f t="shared" si="9"/>
        <v>248.89</v>
      </c>
      <c r="CH6" s="35">
        <f t="shared" si="9"/>
        <v>174.38</v>
      </c>
      <c r="CI6" s="35">
        <f t="shared" si="9"/>
        <v>175.12</v>
      </c>
      <c r="CJ6" s="35">
        <f t="shared" si="9"/>
        <v>177.15</v>
      </c>
      <c r="CK6" s="35">
        <f t="shared" si="9"/>
        <v>175.05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49.89</v>
      </c>
      <c r="CS6" s="35">
        <f t="shared" si="10"/>
        <v>58.04</v>
      </c>
      <c r="CT6" s="35">
        <f t="shared" si="10"/>
        <v>55.58</v>
      </c>
      <c r="CU6" s="35">
        <f t="shared" si="10"/>
        <v>54.05</v>
      </c>
      <c r="CV6" s="35">
        <f t="shared" si="10"/>
        <v>57.54</v>
      </c>
      <c r="CW6" s="34" t="str">
        <f>IF(CW7="","",IF(CW7="-","【-】","【"&amp;SUBSTITUTE(TEXT(CW7,"#,##0.00"),"-","△")&amp;"】"))</f>
        <v>【58.98】</v>
      </c>
      <c r="CX6" s="35">
        <f>IF(CX7="",NA(),CX7)</f>
        <v>99.74</v>
      </c>
      <c r="CY6" s="35">
        <f t="shared" ref="CY6:DG6" si="11">IF(CY7="",NA(),CY7)</f>
        <v>99.73</v>
      </c>
      <c r="CZ6" s="35">
        <f t="shared" si="11"/>
        <v>99.77</v>
      </c>
      <c r="DA6" s="35">
        <f t="shared" si="11"/>
        <v>99.76</v>
      </c>
      <c r="DB6" s="35">
        <f t="shared" si="11"/>
        <v>99.8</v>
      </c>
      <c r="DC6" s="35">
        <f t="shared" si="11"/>
        <v>84.73</v>
      </c>
      <c r="DD6" s="35">
        <f t="shared" si="11"/>
        <v>93.94</v>
      </c>
      <c r="DE6" s="35">
        <f t="shared" si="11"/>
        <v>93.1</v>
      </c>
      <c r="DF6" s="35">
        <f t="shared" si="11"/>
        <v>92.88</v>
      </c>
      <c r="DG6" s="35">
        <f t="shared" si="11"/>
        <v>92.87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0.14000000000000001</v>
      </c>
      <c r="EL6" s="35">
        <f t="shared" si="14"/>
        <v>0.16</v>
      </c>
      <c r="EM6" s="35">
        <f t="shared" si="14"/>
        <v>0.15</v>
      </c>
      <c r="EN6" s="35">
        <f t="shared" si="14"/>
        <v>0.16</v>
      </c>
      <c r="EO6" s="34" t="str">
        <f>IF(EO7="","",IF(EO7="-","【-】","【"&amp;SUBSTITUTE(TEXT(EO7,"#,##0.00"),"-","△")&amp;"】"))</f>
        <v>【0.23】</v>
      </c>
    </row>
    <row r="7" spans="1:145" s="36" customFormat="1" x14ac:dyDescent="0.15">
      <c r="A7" s="28"/>
      <c r="B7" s="37">
        <v>2018</v>
      </c>
      <c r="C7" s="37">
        <v>14231</v>
      </c>
      <c r="D7" s="37">
        <v>47</v>
      </c>
      <c r="E7" s="37">
        <v>17</v>
      </c>
      <c r="F7" s="37">
        <v>1</v>
      </c>
      <c r="G7" s="37">
        <v>0</v>
      </c>
      <c r="H7" s="37" t="s">
        <v>98</v>
      </c>
      <c r="I7" s="37" t="s">
        <v>99</v>
      </c>
      <c r="J7" s="37" t="s">
        <v>100</v>
      </c>
      <c r="K7" s="37" t="s">
        <v>101</v>
      </c>
      <c r="L7" s="37" t="s">
        <v>102</v>
      </c>
      <c r="M7" s="37" t="s">
        <v>103</v>
      </c>
      <c r="N7" s="38" t="s">
        <v>104</v>
      </c>
      <c r="O7" s="38" t="s">
        <v>105</v>
      </c>
      <c r="P7" s="38">
        <v>72</v>
      </c>
      <c r="Q7" s="38">
        <v>68.31</v>
      </c>
      <c r="R7" s="38">
        <v>3843</v>
      </c>
      <c r="S7" s="38">
        <v>7573</v>
      </c>
      <c r="T7" s="38">
        <v>81.36</v>
      </c>
      <c r="U7" s="38">
        <v>93.08</v>
      </c>
      <c r="V7" s="38">
        <v>5427</v>
      </c>
      <c r="W7" s="38">
        <v>2.64</v>
      </c>
      <c r="X7" s="38">
        <v>2055.6799999999998</v>
      </c>
      <c r="Y7" s="38">
        <v>74.89</v>
      </c>
      <c r="Z7" s="38">
        <v>73.48</v>
      </c>
      <c r="AA7" s="38">
        <v>92.69</v>
      </c>
      <c r="AB7" s="38">
        <v>94.67</v>
      </c>
      <c r="AC7" s="38">
        <v>93.72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489.78</v>
      </c>
      <c r="BG7" s="38">
        <v>473.58</v>
      </c>
      <c r="BH7" s="38">
        <v>211.01</v>
      </c>
      <c r="BI7" s="38">
        <v>135.83000000000001</v>
      </c>
      <c r="BJ7" s="38">
        <v>46.85</v>
      </c>
      <c r="BK7" s="38">
        <v>1203.71</v>
      </c>
      <c r="BL7" s="38">
        <v>593.23</v>
      </c>
      <c r="BM7" s="38">
        <v>671.97</v>
      </c>
      <c r="BN7" s="38">
        <v>798.84</v>
      </c>
      <c r="BO7" s="38">
        <v>692.13</v>
      </c>
      <c r="BP7" s="38">
        <v>682.78</v>
      </c>
      <c r="BQ7" s="38">
        <v>68.959999999999994</v>
      </c>
      <c r="BR7" s="38">
        <v>68.44</v>
      </c>
      <c r="BS7" s="38">
        <v>90.56</v>
      </c>
      <c r="BT7" s="38">
        <v>94.89</v>
      </c>
      <c r="BU7" s="38">
        <v>93.41</v>
      </c>
      <c r="BV7" s="38">
        <v>69.739999999999995</v>
      </c>
      <c r="BW7" s="38">
        <v>86.48</v>
      </c>
      <c r="BX7" s="38">
        <v>86.34</v>
      </c>
      <c r="BY7" s="38">
        <v>86.85</v>
      </c>
      <c r="BZ7" s="38">
        <v>88.98</v>
      </c>
      <c r="CA7" s="38">
        <v>100.91</v>
      </c>
      <c r="CB7" s="38">
        <v>308.49</v>
      </c>
      <c r="CC7" s="38">
        <v>312.99</v>
      </c>
      <c r="CD7" s="38">
        <v>236.07</v>
      </c>
      <c r="CE7" s="38">
        <v>222.86</v>
      </c>
      <c r="CF7" s="38">
        <v>227.43</v>
      </c>
      <c r="CG7" s="38">
        <v>248.89</v>
      </c>
      <c r="CH7" s="38">
        <v>174.38</v>
      </c>
      <c r="CI7" s="38">
        <v>175.12</v>
      </c>
      <c r="CJ7" s="38">
        <v>177.15</v>
      </c>
      <c r="CK7" s="38">
        <v>175.05</v>
      </c>
      <c r="CL7" s="38">
        <v>136.86000000000001</v>
      </c>
      <c r="CM7" s="38" t="s">
        <v>104</v>
      </c>
      <c r="CN7" s="38" t="s">
        <v>104</v>
      </c>
      <c r="CO7" s="38" t="s">
        <v>104</v>
      </c>
      <c r="CP7" s="38" t="s">
        <v>104</v>
      </c>
      <c r="CQ7" s="38" t="s">
        <v>104</v>
      </c>
      <c r="CR7" s="38">
        <v>49.89</v>
      </c>
      <c r="CS7" s="38">
        <v>58.04</v>
      </c>
      <c r="CT7" s="38">
        <v>55.58</v>
      </c>
      <c r="CU7" s="38">
        <v>54.05</v>
      </c>
      <c r="CV7" s="38">
        <v>57.54</v>
      </c>
      <c r="CW7" s="38">
        <v>58.98</v>
      </c>
      <c r="CX7" s="38">
        <v>99.74</v>
      </c>
      <c r="CY7" s="38">
        <v>99.73</v>
      </c>
      <c r="CZ7" s="38">
        <v>99.77</v>
      </c>
      <c r="DA7" s="38">
        <v>99.76</v>
      </c>
      <c r="DB7" s="38">
        <v>99.8</v>
      </c>
      <c r="DC7" s="38">
        <v>84.73</v>
      </c>
      <c r="DD7" s="38">
        <v>93.94</v>
      </c>
      <c r="DE7" s="38">
        <v>93.1</v>
      </c>
      <c r="DF7" s="38">
        <v>92.88</v>
      </c>
      <c r="DG7" s="38">
        <v>92.87</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0.14000000000000001</v>
      </c>
      <c r="EL7" s="38">
        <v>0.16</v>
      </c>
      <c r="EM7" s="38">
        <v>0.15</v>
      </c>
      <c r="EN7" s="38">
        <v>0.16</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2020-01-20T01:58:54Z</cp:lastPrinted>
  <dcterms:created xsi:type="dcterms:W3CDTF">2019-12-05T05:00:05Z</dcterms:created>
  <dcterms:modified xsi:type="dcterms:W3CDTF">2020-01-20T02:09:10Z</dcterms:modified>
  <cp:category/>
</cp:coreProperties>
</file>