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50.10\share\都市整備課\04都市施設G\07下水道事業に関する事務\04決算統計\公共\平成29年度\経営比較分析表\"/>
    </mc:Choice>
  </mc:AlternateContent>
  <workbookProtection workbookAlgorithmName="SHA-512" workbookHashValue="Slv09cr3ZfAsAAbWJvjKpmRmk1Fevf61WQMm3TdLdcvqddyRLUMOEtQ7keMKuez1fD5PuAt5r83i256q2FPBVA==" workbookSaltValue="hR+iZ+FkSbcPVi0rzAgn5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W10" i="4"/>
  <c r="B10" i="4"/>
  <c r="BB8" i="4"/>
  <c r="AD8" i="4"/>
  <c r="I8" i="4"/>
  <c r="B8" i="4"/>
  <c r="C10" i="5" l="1"/>
  <c r="D10" i="5"/>
  <c r="E10" i="5"/>
  <c r="B10" i="5"/>
</calcChain>
</file>

<file path=xl/sharedStrings.xml><?xml version="1.0" encoding="utf-8"?>
<sst xmlns="http://schemas.openxmlformats.org/spreadsheetml/2006/main" count="245" uniqueCount="124">
  <si>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</si>
  <si>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</si>
  <si>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</si>
  <si>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</si>
  <si>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</si>
  <si>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</si>
  <si>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</si>
  <si>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</si>
  <si>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</si>
  <si>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</si>
  <si>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</si>
  <si>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</si>
  <si>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</si>
  <si>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</si>
  <si>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</si>
  <si>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</si>
  <si>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</si>
  <si>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</si>
  <si>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</si>
  <si>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</si>
  <si>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</si>
  <si>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</si>
  <si>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</si>
  <si>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</si>
  <si>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</si>
  <si>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</si>
  <si>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</si>
  <si>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</si>
  <si>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</si>
  <si>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</si>
  <si>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</si>
  <si>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</si>
  <si>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</si>
  <si>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</si>
  <si>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</si>
  <si>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</si>
  <si>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</si>
  <si>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</si>
  <si>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</si>
  <si>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</si>
  <si>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</si>
  <si>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</si>
  <si>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</si>
  <si>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</si>
  <si>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</si>
  <si>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</si>
  <si>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</si>
  <si>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</si>
  <si>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</si>
  <si>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</si>
  <si>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</si>
  <si>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</si>
  <si>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</si>
  <si>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</si>
  <si>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</si>
  <si>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</si>
  <si>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</si>
  <si>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</si>
  <si>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</si>
  <si>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</si>
  <si>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</si>
  <si>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</si>
  <si>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</si>
  <si>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</si>
  <si>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</si>
  <si>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</si>
  <si>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</si>
  <si>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</si>
  <si>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</si>
  <si>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</si>
  <si>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</si>
  <si>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</si>
  <si>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</si>
  <si>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</si>
  <si>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</si>
  <si>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</si>
  <si>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</si>
  <si>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</si>
  <si>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</si>
  <si>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</si>
  <si>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</si>
  <si>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</si>
  <si>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</si>
  <si>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</si>
  <si>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</si>
  <si>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</si>
  <si>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</si>
  <si>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</si>
  <si>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</si>
  <si>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</si>
  <si>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</si>
  <si>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</si>
  <si>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</si>
  <si>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</si>
  <si>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</si>
  <si>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</si>
  <si>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</si>
  <si>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</si>
  <si>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</si>
  <si>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</si>
  <si>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</si>
  <si>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</si>
  <si>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</si>
  <si>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</si>
  <si>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</si>
  <si>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</si>
  <si>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</si>
  <si>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</si>
  <si>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</si>
  <si>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</si>
  <si>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</si>
  <si>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公共下水道</t>
  </si>
  <si>
    <t>Cd1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</si>
  <si>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</si>
  <si>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</si>
  <si>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</si>
  <si>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</si>
  <si>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</si>
  <si>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</si>
  <si>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</si>
  <si>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</si>
  <si>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南幌町の公共下水道事業においては、類似団体と比較すると、企業債残高対事業規模比率が低いにも拘らず汚水処理費を料金収入で賄えてないのが現状であり、今後においては更なる経営改善に向けた取組を行っていく事が必要です。
　また、汚水管渠・ポンプ施設についても老朽化が進んでいることを踏まえて、適正かつ計画的な更新計画を検討していく事が必要と考えます。</t>
    <rPh sb="1" eb="4">
      <t>ナンポロチョウ</t>
    </rPh>
    <rPh sb="5" eb="7">
      <t>コウキョウ</t>
    </rPh>
    <rPh sb="7" eb="10">
      <t>ゲスイドウ</t>
    </rPh>
    <rPh sb="10" eb="12">
      <t>ジギョウ</t>
    </rPh>
    <rPh sb="18" eb="20">
      <t>ルイジ</t>
    </rPh>
    <rPh sb="20" eb="22">
      <t>ダンタイ</t>
    </rPh>
    <rPh sb="23" eb="25">
      <t>ヒカク</t>
    </rPh>
    <rPh sb="29" eb="31">
      <t>キギョウ</t>
    </rPh>
    <rPh sb="31" eb="32">
      <t>サイ</t>
    </rPh>
    <rPh sb="32" eb="34">
      <t>ザンダカ</t>
    </rPh>
    <rPh sb="34" eb="35">
      <t>タイ</t>
    </rPh>
    <rPh sb="35" eb="37">
      <t>ジギョウ</t>
    </rPh>
    <rPh sb="37" eb="39">
      <t>キボ</t>
    </rPh>
    <rPh sb="39" eb="41">
      <t>ヒリツ</t>
    </rPh>
    <rPh sb="42" eb="43">
      <t>ヒク</t>
    </rPh>
    <rPh sb="46" eb="47">
      <t>カカワ</t>
    </rPh>
    <rPh sb="49" eb="51">
      <t>オスイ</t>
    </rPh>
    <rPh sb="51" eb="53">
      <t>ショリ</t>
    </rPh>
    <rPh sb="53" eb="54">
      <t>ヒ</t>
    </rPh>
    <rPh sb="55" eb="57">
      <t>リョウキン</t>
    </rPh>
    <rPh sb="57" eb="59">
      <t>シュウニュウ</t>
    </rPh>
    <rPh sb="60" eb="61">
      <t>マカナ</t>
    </rPh>
    <rPh sb="67" eb="69">
      <t>ゲンジョウ</t>
    </rPh>
    <rPh sb="73" eb="75">
      <t>コンゴ</t>
    </rPh>
    <rPh sb="80" eb="81">
      <t>サラ</t>
    </rPh>
    <rPh sb="83" eb="85">
      <t>ケイエイ</t>
    </rPh>
    <rPh sb="85" eb="87">
      <t>カイゼン</t>
    </rPh>
    <rPh sb="88" eb="89">
      <t>ム</t>
    </rPh>
    <rPh sb="91" eb="93">
      <t>トリクミ</t>
    </rPh>
    <rPh sb="94" eb="95">
      <t>オコナ</t>
    </rPh>
    <rPh sb="99" eb="100">
      <t>コト</t>
    </rPh>
    <rPh sb="101" eb="103">
      <t>ヒツヨウ</t>
    </rPh>
    <rPh sb="111" eb="113">
      <t>オスイ</t>
    </rPh>
    <rPh sb="113" eb="115">
      <t>カンキョ</t>
    </rPh>
    <rPh sb="119" eb="121">
      <t>シセツ</t>
    </rPh>
    <rPh sb="126" eb="129">
      <t>ロウキュウカ</t>
    </rPh>
    <rPh sb="130" eb="131">
      <t>スス</t>
    </rPh>
    <rPh sb="138" eb="139">
      <t>フ</t>
    </rPh>
    <rPh sb="143" eb="145">
      <t>テキセイ</t>
    </rPh>
    <rPh sb="147" eb="150">
      <t>ケイカクテキ</t>
    </rPh>
    <rPh sb="151" eb="153">
      <t>コウシン</t>
    </rPh>
    <rPh sb="153" eb="155">
      <t>ケイカク</t>
    </rPh>
    <rPh sb="156" eb="158">
      <t>ケントウ</t>
    </rPh>
    <rPh sb="162" eb="163">
      <t>コト</t>
    </rPh>
    <rPh sb="164" eb="166">
      <t>ヒツヨウ</t>
    </rPh>
    <rPh sb="167" eb="168">
      <t>カンガ</t>
    </rPh>
    <phoneticPr fontId="15"/>
  </si>
  <si>
    <t xml:space="preserve">①収益的収支比率
　収益的収支比率について、人口減少等により料金収入の増収は見込めないが、企業債残高は減少しているため経営状況は改善傾向である。
④企業債残高対事業規模比率
　企業債残高については、企業債償還終了に伴い減少しているが、広域処理に係る建設費負担に対する新規借入を平成26年度より行っているため、今後は現状の状況で推移していくと考えられる。
⑤経費回収率
　経費回収率は100％を割り込んでいるが徐々に改善傾傾向である。今後においても更なる汚水処理経費等の削減が必要である。
⑥汚水処理原価
　汚水処理原価は類似団体平均値より高めとなっており、有収水量に対して汚水処理に係る経費が高くなっていることが考えられる。今後において計画的な補修や機器の更新により維持管理費等の削減の取り組みを行っていく必要がある。
⑧水洗化率
　水洗化率について、約100％となっておりますが今後もより良い生活環境の実現、水質保全に貢献するため、より一層水洗化の推進に努めます。
</t>
    <rPh sb="1" eb="4">
      <t>シュウエキテキ</t>
    </rPh>
    <rPh sb="4" eb="6">
      <t>シュウシ</t>
    </rPh>
    <rPh sb="6" eb="8">
      <t>ヒリツ</t>
    </rPh>
    <rPh sb="10" eb="13">
      <t>シュウエキテキ</t>
    </rPh>
    <rPh sb="13" eb="15">
      <t>シュウシ</t>
    </rPh>
    <rPh sb="15" eb="17">
      <t>ヒリツ</t>
    </rPh>
    <rPh sb="22" eb="24">
      <t>ジンコウ</t>
    </rPh>
    <rPh sb="24" eb="26">
      <t>ゲンショウ</t>
    </rPh>
    <rPh sb="26" eb="27">
      <t>トウ</t>
    </rPh>
    <rPh sb="30" eb="32">
      <t>リョウキン</t>
    </rPh>
    <rPh sb="32" eb="34">
      <t>シュウニュウ</t>
    </rPh>
    <rPh sb="35" eb="37">
      <t>ゾウシュウ</t>
    </rPh>
    <rPh sb="38" eb="40">
      <t>ミコ</t>
    </rPh>
    <rPh sb="48" eb="50">
      <t>ザンダカ</t>
    </rPh>
    <rPh sb="51" eb="53">
      <t>ゲンショウ</t>
    </rPh>
    <rPh sb="59" eb="61">
      <t>ケイエイ</t>
    </rPh>
    <rPh sb="61" eb="63">
      <t>ジョウキョウ</t>
    </rPh>
    <rPh sb="64" eb="66">
      <t>カイゼン</t>
    </rPh>
    <rPh sb="66" eb="68">
      <t>ケイコウ</t>
    </rPh>
    <rPh sb="74" eb="76">
      <t>キギョウ</t>
    </rPh>
    <rPh sb="76" eb="77">
      <t>サイ</t>
    </rPh>
    <rPh sb="77" eb="79">
      <t>ザンダカ</t>
    </rPh>
    <rPh sb="79" eb="80">
      <t>タイ</t>
    </rPh>
    <rPh sb="80" eb="82">
      <t>ジギョウ</t>
    </rPh>
    <rPh sb="82" eb="84">
      <t>キボ</t>
    </rPh>
    <rPh sb="84" eb="86">
      <t>ヒリツ</t>
    </rPh>
    <rPh sb="88" eb="90">
      <t>キギョウ</t>
    </rPh>
    <rPh sb="90" eb="91">
      <t>サイ</t>
    </rPh>
    <rPh sb="91" eb="93">
      <t>ザンダカ</t>
    </rPh>
    <rPh sb="99" eb="101">
      <t>キギョウ</t>
    </rPh>
    <rPh sb="101" eb="102">
      <t>サイ</t>
    </rPh>
    <rPh sb="117" eb="119">
      <t>コウイキ</t>
    </rPh>
    <rPh sb="119" eb="121">
      <t>ショリ</t>
    </rPh>
    <rPh sb="122" eb="123">
      <t>カカ</t>
    </rPh>
    <rPh sb="124" eb="127">
      <t>ケンセツヒ</t>
    </rPh>
    <rPh sb="127" eb="129">
      <t>フタン</t>
    </rPh>
    <rPh sb="130" eb="131">
      <t>タイ</t>
    </rPh>
    <rPh sb="133" eb="135">
      <t>シンキ</t>
    </rPh>
    <rPh sb="135" eb="137">
      <t>カリイレ</t>
    </rPh>
    <rPh sb="138" eb="140">
      <t>ヘイセイ</t>
    </rPh>
    <rPh sb="142" eb="144">
      <t>ネンド</t>
    </rPh>
    <rPh sb="146" eb="147">
      <t>オコナ</t>
    </rPh>
    <rPh sb="154" eb="156">
      <t>コンゴ</t>
    </rPh>
    <rPh sb="157" eb="159">
      <t>ゲンジョウ</t>
    </rPh>
    <rPh sb="160" eb="162">
      <t>ジョウキョウ</t>
    </rPh>
    <rPh sb="163" eb="165">
      <t>スイイ</t>
    </rPh>
    <rPh sb="170" eb="171">
      <t>カンガ</t>
    </rPh>
    <rPh sb="178" eb="180">
      <t>ケイヒ</t>
    </rPh>
    <rPh sb="180" eb="182">
      <t>カイシュウ</t>
    </rPh>
    <rPh sb="182" eb="183">
      <t>リツ</t>
    </rPh>
    <rPh sb="185" eb="187">
      <t>ケイヒ</t>
    </rPh>
    <rPh sb="187" eb="189">
      <t>カイシュウ</t>
    </rPh>
    <rPh sb="189" eb="190">
      <t>リツ</t>
    </rPh>
    <rPh sb="196" eb="197">
      <t>ワ</t>
    </rPh>
    <rPh sb="198" eb="199">
      <t>コ</t>
    </rPh>
    <rPh sb="204" eb="206">
      <t>ジョジョ</t>
    </rPh>
    <rPh sb="207" eb="209">
      <t>カイゼン</t>
    </rPh>
    <rPh sb="209" eb="210">
      <t>ナダレ</t>
    </rPh>
    <rPh sb="210" eb="212">
      <t>ケイコウ</t>
    </rPh>
    <rPh sb="216" eb="218">
      <t>コンゴ</t>
    </rPh>
    <rPh sb="223" eb="224">
      <t>サラ</t>
    </rPh>
    <rPh sb="226" eb="228">
      <t>オスイ</t>
    </rPh>
    <rPh sb="228" eb="230">
      <t>ショリ</t>
    </rPh>
    <rPh sb="230" eb="232">
      <t>ケイヒ</t>
    </rPh>
    <rPh sb="232" eb="233">
      <t>トウ</t>
    </rPh>
    <rPh sb="234" eb="236">
      <t>サクゲン</t>
    </rPh>
    <rPh sb="237" eb="239">
      <t>ヒツヨウ</t>
    </rPh>
    <rPh sb="245" eb="247">
      <t>オスイ</t>
    </rPh>
    <rPh sb="247" eb="249">
      <t>ショリ</t>
    </rPh>
    <rPh sb="249" eb="251">
      <t>ゲンカ</t>
    </rPh>
    <rPh sb="253" eb="255">
      <t>オスイ</t>
    </rPh>
    <rPh sb="255" eb="257">
      <t>ショリ</t>
    </rPh>
    <rPh sb="257" eb="259">
      <t>ゲンカ</t>
    </rPh>
    <rPh sb="260" eb="262">
      <t>ルイジ</t>
    </rPh>
    <rPh sb="262" eb="264">
      <t>ダンタイ</t>
    </rPh>
    <rPh sb="264" eb="267">
      <t>ヘイキンチ</t>
    </rPh>
    <rPh sb="269" eb="270">
      <t>タカ</t>
    </rPh>
    <rPh sb="278" eb="280">
      <t>ユウシュウ</t>
    </rPh>
    <rPh sb="280" eb="282">
      <t>スイリョウ</t>
    </rPh>
    <rPh sb="283" eb="284">
      <t>タイ</t>
    </rPh>
    <rPh sb="286" eb="288">
      <t>オスイ</t>
    </rPh>
    <rPh sb="288" eb="290">
      <t>ショリ</t>
    </rPh>
    <rPh sb="291" eb="292">
      <t>カカ</t>
    </rPh>
    <rPh sb="293" eb="295">
      <t>ケイヒ</t>
    </rPh>
    <rPh sb="296" eb="297">
      <t>タカ</t>
    </rPh>
    <rPh sb="306" eb="307">
      <t>カンガ</t>
    </rPh>
    <rPh sb="312" eb="314">
      <t>コンゴ</t>
    </rPh>
    <rPh sb="318" eb="321">
      <t>ケイカクテキ</t>
    </rPh>
    <rPh sb="322" eb="324">
      <t>ホシュウ</t>
    </rPh>
    <rPh sb="325" eb="327">
      <t>キキ</t>
    </rPh>
    <rPh sb="328" eb="330">
      <t>コウシン</t>
    </rPh>
    <rPh sb="333" eb="335">
      <t>イジ</t>
    </rPh>
    <rPh sb="335" eb="338">
      <t>カンリヒ</t>
    </rPh>
    <rPh sb="338" eb="339">
      <t>トウ</t>
    </rPh>
    <rPh sb="340" eb="342">
      <t>サクゲン</t>
    </rPh>
    <rPh sb="343" eb="344">
      <t>ト</t>
    </rPh>
    <rPh sb="345" eb="346">
      <t>ク</t>
    </rPh>
    <rPh sb="348" eb="349">
      <t>オコナ</t>
    </rPh>
    <rPh sb="353" eb="355">
      <t>ヒツヨウ</t>
    </rPh>
    <rPh sb="361" eb="364">
      <t>スイセンカ</t>
    </rPh>
    <rPh sb="364" eb="365">
      <t>リツ</t>
    </rPh>
    <rPh sb="367" eb="370">
      <t>スイセンカ</t>
    </rPh>
    <rPh sb="370" eb="371">
      <t>リツ</t>
    </rPh>
    <rPh sb="376" eb="377">
      <t>ヤク</t>
    </rPh>
    <rPh sb="390" eb="392">
      <t>コンゴ</t>
    </rPh>
    <rPh sb="395" eb="396">
      <t>ヨ</t>
    </rPh>
    <rPh sb="397" eb="399">
      <t>セイカツ</t>
    </rPh>
    <rPh sb="399" eb="401">
      <t>カンキョウ</t>
    </rPh>
    <rPh sb="402" eb="404">
      <t>ジツゲン</t>
    </rPh>
    <rPh sb="405" eb="407">
      <t>スイシツ</t>
    </rPh>
    <rPh sb="407" eb="409">
      <t>ホゼン</t>
    </rPh>
    <rPh sb="410" eb="412">
      <t>コウケン</t>
    </rPh>
    <rPh sb="419" eb="421">
      <t>イッソウ</t>
    </rPh>
    <rPh sb="421" eb="424">
      <t>スイセンカ</t>
    </rPh>
    <rPh sb="425" eb="427">
      <t>スイシン</t>
    </rPh>
    <rPh sb="428" eb="429">
      <t>ツト</t>
    </rPh>
    <phoneticPr fontId="15"/>
  </si>
  <si>
    <t>　当町においては、昭和50年度より下水道事業を実施しており、最も老朽化の大きい管渠で布設から43年経過している事から、管渠の標準的耐用年数が50年である事を踏まえ、定期的な管渠調査や予防保全を行っていく事が必要と考えます。</t>
    <rPh sb="1" eb="3">
      <t>トウチョウ</t>
    </rPh>
    <rPh sb="9" eb="11">
      <t>ショウワ</t>
    </rPh>
    <rPh sb="13" eb="14">
      <t>ネン</t>
    </rPh>
    <rPh sb="14" eb="15">
      <t>ド</t>
    </rPh>
    <rPh sb="17" eb="20">
      <t>ゲスイドウ</t>
    </rPh>
    <rPh sb="20" eb="22">
      <t>ジギョウ</t>
    </rPh>
    <rPh sb="23" eb="25">
      <t>ジッシ</t>
    </rPh>
    <rPh sb="30" eb="31">
      <t>モット</t>
    </rPh>
    <rPh sb="32" eb="35">
      <t>ロウキュウカ</t>
    </rPh>
    <rPh sb="36" eb="37">
      <t>オオ</t>
    </rPh>
    <rPh sb="39" eb="41">
      <t>カンキョ</t>
    </rPh>
    <rPh sb="42" eb="44">
      <t>フセツ</t>
    </rPh>
    <rPh sb="48" eb="49">
      <t>ネン</t>
    </rPh>
    <rPh sb="49" eb="51">
      <t>ケイカ</t>
    </rPh>
    <rPh sb="55" eb="56">
      <t>コト</t>
    </rPh>
    <rPh sb="59" eb="61">
      <t>カンキョ</t>
    </rPh>
    <rPh sb="62" eb="65">
      <t>ヒョウジュンテキ</t>
    </rPh>
    <rPh sb="65" eb="67">
      <t>タイヨウ</t>
    </rPh>
    <rPh sb="67" eb="69">
      <t>ネンスウ</t>
    </rPh>
    <rPh sb="72" eb="73">
      <t>ネン</t>
    </rPh>
    <rPh sb="76" eb="77">
      <t>コト</t>
    </rPh>
    <rPh sb="78" eb="79">
      <t>フ</t>
    </rPh>
    <rPh sb="82" eb="85">
      <t>テイキテキ</t>
    </rPh>
    <rPh sb="86" eb="88">
      <t>カンキョ</t>
    </rPh>
    <rPh sb="88" eb="90">
      <t>チョウサ</t>
    </rPh>
    <rPh sb="91" eb="93">
      <t>ヨボウ</t>
    </rPh>
    <rPh sb="93" eb="95">
      <t>ホゼン</t>
    </rPh>
    <rPh sb="96" eb="97">
      <t>オコナ</t>
    </rPh>
    <rPh sb="101" eb="102">
      <t>コト</t>
    </rPh>
    <rPh sb="103" eb="105">
      <t>ヒツヨウ</t>
    </rPh>
    <rPh sb="106" eb="107">
      <t>カンガ</t>
    </rPh>
    <phoneticPr fontId="1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</si>
</sst>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D62-4729-993E-471F61F5D862}"/>
            </c:ext>
          </c:extLst>
        </c:ser>
        <c:dLbls>
          <c:showLegendKey val="0"/>
          <c:showVal val="0"/>
          <c:showCatName val="0"/>
          <c:showSerName val="0"/>
          <c:showPercent val="0"/>
          <c:showBubbleSize val="0"/>
        </c:dLbls>
        <c:gapWidth val="150"/>
        <c:axId val="509652432"/>
        <c:axId val="509652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0.03</c:v>
                </c:pt>
                <c:pt idx="2">
                  <c:v>0.14000000000000001</c:v>
                </c:pt>
                <c:pt idx="3">
                  <c:v>0.16</c:v>
                </c:pt>
                <c:pt idx="4">
                  <c:v>0.15</c:v>
                </c:pt>
              </c:numCache>
            </c:numRef>
          </c:val>
          <c:smooth val="0"/>
          <c:extLst xmlns:c16r2="http://schemas.microsoft.com/office/drawing/2015/06/chart">
            <c:ext xmlns:c16="http://schemas.microsoft.com/office/drawing/2014/chart" uri="{C3380CC4-5D6E-409C-BE32-E72D297353CC}">
              <c16:uniqueId val="{00000001-7D62-4729-993E-471F61F5D862}"/>
            </c:ext>
          </c:extLst>
        </c:ser>
        <c:dLbls>
          <c:showLegendKey val="0"/>
          <c:showVal val="0"/>
          <c:showCatName val="0"/>
          <c:showSerName val="0"/>
          <c:showPercent val="0"/>
          <c:showBubbleSize val="0"/>
        </c:dLbls>
        <c:marker val="1"/>
        <c:smooth val="0"/>
        <c:axId val="509652432"/>
        <c:axId val="509652824"/>
      </c:lineChart>
      <c:dateAx>
        <c:axId val="509652432"/>
        <c:scaling>
          <c:orientation val="minMax"/>
        </c:scaling>
        <c:delete val="1"/>
        <c:axPos val="b"/>
        <c:numFmt formatCode="ge" sourceLinked="1"/>
        <c:majorTickMark val="none"/>
        <c:minorTickMark val="none"/>
        <c:tickLblPos val="none"/>
        <c:crossAx val="509652824"/>
        <c:crosses val="autoZero"/>
        <c:auto val="1"/>
        <c:lblOffset val="100"/>
        <c:baseTimeUnit val="years"/>
      </c:dateAx>
      <c:valAx>
        <c:axId val="509652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52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756-4A50-9381-631D19D84827}"/>
            </c:ext>
          </c:extLst>
        </c:ser>
        <c:dLbls>
          <c:showLegendKey val="0"/>
          <c:showVal val="0"/>
          <c:showCatName val="0"/>
          <c:showSerName val="0"/>
          <c:showPercent val="0"/>
          <c:showBubbleSize val="0"/>
        </c:dLbls>
        <c:gapWidth val="150"/>
        <c:axId val="253648216"/>
        <c:axId val="253642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50.32</c:v>
                </c:pt>
                <c:pt idx="1">
                  <c:v>49.89</c:v>
                </c:pt>
                <c:pt idx="2">
                  <c:v>58.04</c:v>
                </c:pt>
                <c:pt idx="3">
                  <c:v>55.58</c:v>
                </c:pt>
                <c:pt idx="4">
                  <c:v>54.05</c:v>
                </c:pt>
              </c:numCache>
            </c:numRef>
          </c:val>
          <c:smooth val="0"/>
          <c:extLst xmlns:c16r2="http://schemas.microsoft.com/office/drawing/2015/06/chart">
            <c:ext xmlns:c16="http://schemas.microsoft.com/office/drawing/2014/chart" uri="{C3380CC4-5D6E-409C-BE32-E72D297353CC}">
              <c16:uniqueId val="{00000001-5756-4A50-9381-631D19D84827}"/>
            </c:ext>
          </c:extLst>
        </c:ser>
        <c:dLbls>
          <c:showLegendKey val="0"/>
          <c:showVal val="0"/>
          <c:showCatName val="0"/>
          <c:showSerName val="0"/>
          <c:showPercent val="0"/>
          <c:showBubbleSize val="0"/>
        </c:dLbls>
        <c:marker val="1"/>
        <c:smooth val="0"/>
        <c:axId val="253648216"/>
        <c:axId val="253642728"/>
      </c:lineChart>
      <c:dateAx>
        <c:axId val="253648216"/>
        <c:scaling>
          <c:orientation val="minMax"/>
        </c:scaling>
        <c:delete val="1"/>
        <c:axPos val="b"/>
        <c:numFmt formatCode="ge" sourceLinked="1"/>
        <c:majorTickMark val="none"/>
        <c:minorTickMark val="none"/>
        <c:tickLblPos val="none"/>
        <c:crossAx val="253642728"/>
        <c:crosses val="autoZero"/>
        <c:auto val="1"/>
        <c:lblOffset val="100"/>
        <c:baseTimeUnit val="years"/>
      </c:dateAx>
      <c:valAx>
        <c:axId val="253642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48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99.74</c:v>
                </c:pt>
                <c:pt idx="1">
                  <c:v>99.74</c:v>
                </c:pt>
                <c:pt idx="2">
                  <c:v>99.73</c:v>
                </c:pt>
                <c:pt idx="3">
                  <c:v>99.77</c:v>
                </c:pt>
                <c:pt idx="4">
                  <c:v>99.76</c:v>
                </c:pt>
              </c:numCache>
            </c:numRef>
          </c:val>
          <c:extLst xmlns:c16r2="http://schemas.microsoft.com/office/drawing/2015/06/chart">
            <c:ext xmlns:c16="http://schemas.microsoft.com/office/drawing/2014/chart" uri="{C3380CC4-5D6E-409C-BE32-E72D297353CC}">
              <c16:uniqueId val="{00000000-4425-422A-B6DB-23D00772A1F2}"/>
            </c:ext>
          </c:extLst>
        </c:ser>
        <c:dLbls>
          <c:showLegendKey val="0"/>
          <c:showVal val="0"/>
          <c:showCatName val="0"/>
          <c:showSerName val="0"/>
          <c:showPercent val="0"/>
          <c:showBubbleSize val="0"/>
        </c:dLbls>
        <c:gapWidth val="150"/>
        <c:axId val="253641160"/>
        <c:axId val="25364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84.57</c:v>
                </c:pt>
                <c:pt idx="1">
                  <c:v>84.73</c:v>
                </c:pt>
                <c:pt idx="2">
                  <c:v>93.94</c:v>
                </c:pt>
                <c:pt idx="3">
                  <c:v>93.1</c:v>
                </c:pt>
                <c:pt idx="4">
                  <c:v>92.88</c:v>
                </c:pt>
              </c:numCache>
            </c:numRef>
          </c:val>
          <c:smooth val="0"/>
          <c:extLst xmlns:c16r2="http://schemas.microsoft.com/office/drawing/2015/06/chart">
            <c:ext xmlns:c16="http://schemas.microsoft.com/office/drawing/2014/chart" uri="{C3380CC4-5D6E-409C-BE32-E72D297353CC}">
              <c16:uniqueId val="{00000001-4425-422A-B6DB-23D00772A1F2}"/>
            </c:ext>
          </c:extLst>
        </c:ser>
        <c:dLbls>
          <c:showLegendKey val="0"/>
          <c:showVal val="0"/>
          <c:showCatName val="0"/>
          <c:showSerName val="0"/>
          <c:showPercent val="0"/>
          <c:showBubbleSize val="0"/>
        </c:dLbls>
        <c:marker val="1"/>
        <c:smooth val="0"/>
        <c:axId val="253641160"/>
        <c:axId val="253640768"/>
      </c:lineChart>
      <c:dateAx>
        <c:axId val="253641160"/>
        <c:scaling>
          <c:orientation val="minMax"/>
        </c:scaling>
        <c:delete val="1"/>
        <c:axPos val="b"/>
        <c:numFmt formatCode="ge" sourceLinked="1"/>
        <c:majorTickMark val="none"/>
        <c:minorTickMark val="none"/>
        <c:tickLblPos val="none"/>
        <c:crossAx val="253640768"/>
        <c:crosses val="autoZero"/>
        <c:auto val="1"/>
        <c:lblOffset val="100"/>
        <c:baseTimeUnit val="years"/>
      </c:dateAx>
      <c:valAx>
        <c:axId val="25364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41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72.010000000000005</c:v>
                </c:pt>
                <c:pt idx="1">
                  <c:v>74.89</c:v>
                </c:pt>
                <c:pt idx="2">
                  <c:v>73.48</c:v>
                </c:pt>
                <c:pt idx="3">
                  <c:v>92.69</c:v>
                </c:pt>
                <c:pt idx="4">
                  <c:v>94.67</c:v>
                </c:pt>
              </c:numCache>
            </c:numRef>
          </c:val>
          <c:extLst xmlns:c16r2="http://schemas.microsoft.com/office/drawing/2015/06/chart">
            <c:ext xmlns:c16="http://schemas.microsoft.com/office/drawing/2014/chart" uri="{C3380CC4-5D6E-409C-BE32-E72D297353CC}">
              <c16:uniqueId val="{00000000-C952-4FB3-A14F-9EF3B13619E6}"/>
            </c:ext>
          </c:extLst>
        </c:ser>
        <c:dLbls>
          <c:showLegendKey val="0"/>
          <c:showVal val="0"/>
          <c:showCatName val="0"/>
          <c:showSerName val="0"/>
          <c:showPercent val="0"/>
          <c:showBubbleSize val="0"/>
        </c:dLbls>
        <c:gapWidth val="150"/>
        <c:axId val="509646552"/>
        <c:axId val="509647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952-4FB3-A14F-9EF3B13619E6}"/>
            </c:ext>
          </c:extLst>
        </c:ser>
        <c:dLbls>
          <c:showLegendKey val="0"/>
          <c:showVal val="0"/>
          <c:showCatName val="0"/>
          <c:showSerName val="0"/>
          <c:showPercent val="0"/>
          <c:showBubbleSize val="0"/>
        </c:dLbls>
        <c:marker val="1"/>
        <c:smooth val="0"/>
        <c:axId val="509646552"/>
        <c:axId val="509647728"/>
      </c:lineChart>
      <c:dateAx>
        <c:axId val="509646552"/>
        <c:scaling>
          <c:orientation val="minMax"/>
        </c:scaling>
        <c:delete val="1"/>
        <c:axPos val="b"/>
        <c:numFmt formatCode="ge" sourceLinked="1"/>
        <c:majorTickMark val="none"/>
        <c:minorTickMark val="none"/>
        <c:tickLblPos val="none"/>
        <c:crossAx val="509647728"/>
        <c:crosses val="autoZero"/>
        <c:auto val="1"/>
        <c:lblOffset val="100"/>
        <c:baseTimeUnit val="years"/>
      </c:dateAx>
      <c:valAx>
        <c:axId val="509647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46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F36-4245-993F-A50CDCF86B9A}"/>
            </c:ext>
          </c:extLst>
        </c:ser>
        <c:dLbls>
          <c:showLegendKey val="0"/>
          <c:showVal val="0"/>
          <c:showCatName val="0"/>
          <c:showSerName val="0"/>
          <c:showPercent val="0"/>
          <c:showBubbleSize val="0"/>
        </c:dLbls>
        <c:gapWidth val="150"/>
        <c:axId val="509655960"/>
        <c:axId val="50965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F36-4245-993F-A50CDCF86B9A}"/>
            </c:ext>
          </c:extLst>
        </c:ser>
        <c:dLbls>
          <c:showLegendKey val="0"/>
          <c:showVal val="0"/>
          <c:showCatName val="0"/>
          <c:showSerName val="0"/>
          <c:showPercent val="0"/>
          <c:showBubbleSize val="0"/>
        </c:dLbls>
        <c:marker val="1"/>
        <c:smooth val="0"/>
        <c:axId val="509655960"/>
        <c:axId val="509658704"/>
      </c:lineChart>
      <c:dateAx>
        <c:axId val="509655960"/>
        <c:scaling>
          <c:orientation val="minMax"/>
        </c:scaling>
        <c:delete val="1"/>
        <c:axPos val="b"/>
        <c:numFmt formatCode="ge" sourceLinked="1"/>
        <c:majorTickMark val="none"/>
        <c:minorTickMark val="none"/>
        <c:tickLblPos val="none"/>
        <c:crossAx val="509658704"/>
        <c:crosses val="autoZero"/>
        <c:auto val="1"/>
        <c:lblOffset val="100"/>
        <c:baseTimeUnit val="years"/>
      </c:dateAx>
      <c:valAx>
        <c:axId val="509658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55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E8-4C3C-9F97-E8F130BB8836}"/>
            </c:ext>
          </c:extLst>
        </c:ser>
        <c:dLbls>
          <c:showLegendKey val="0"/>
          <c:showVal val="0"/>
          <c:showCatName val="0"/>
          <c:showSerName val="0"/>
          <c:showPercent val="0"/>
          <c:showBubbleSize val="0"/>
        </c:dLbls>
        <c:gapWidth val="150"/>
        <c:axId val="509643808"/>
        <c:axId val="50965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E8-4C3C-9F97-E8F130BB8836}"/>
            </c:ext>
          </c:extLst>
        </c:ser>
        <c:dLbls>
          <c:showLegendKey val="0"/>
          <c:showVal val="0"/>
          <c:showCatName val="0"/>
          <c:showSerName val="0"/>
          <c:showPercent val="0"/>
          <c:showBubbleSize val="0"/>
        </c:dLbls>
        <c:marker val="1"/>
        <c:smooth val="0"/>
        <c:axId val="509643808"/>
        <c:axId val="509651648"/>
      </c:lineChart>
      <c:dateAx>
        <c:axId val="509643808"/>
        <c:scaling>
          <c:orientation val="minMax"/>
        </c:scaling>
        <c:delete val="1"/>
        <c:axPos val="b"/>
        <c:numFmt formatCode="ge" sourceLinked="1"/>
        <c:majorTickMark val="none"/>
        <c:minorTickMark val="none"/>
        <c:tickLblPos val="none"/>
        <c:crossAx val="509651648"/>
        <c:crosses val="autoZero"/>
        <c:auto val="1"/>
        <c:lblOffset val="100"/>
        <c:baseTimeUnit val="years"/>
      </c:dateAx>
      <c:valAx>
        <c:axId val="50965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43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3B4-4A67-8E61-A28081888590}"/>
            </c:ext>
          </c:extLst>
        </c:ser>
        <c:dLbls>
          <c:showLegendKey val="0"/>
          <c:showVal val="0"/>
          <c:showCatName val="0"/>
          <c:showSerName val="0"/>
          <c:showPercent val="0"/>
          <c:showBubbleSize val="0"/>
        </c:dLbls>
        <c:gapWidth val="150"/>
        <c:axId val="509649296"/>
        <c:axId val="509652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3B4-4A67-8E61-A28081888590}"/>
            </c:ext>
          </c:extLst>
        </c:ser>
        <c:dLbls>
          <c:showLegendKey val="0"/>
          <c:showVal val="0"/>
          <c:showCatName val="0"/>
          <c:showSerName val="0"/>
          <c:showPercent val="0"/>
          <c:showBubbleSize val="0"/>
        </c:dLbls>
        <c:marker val="1"/>
        <c:smooth val="0"/>
        <c:axId val="509649296"/>
        <c:axId val="509652040"/>
      </c:lineChart>
      <c:dateAx>
        <c:axId val="509649296"/>
        <c:scaling>
          <c:orientation val="minMax"/>
        </c:scaling>
        <c:delete val="1"/>
        <c:axPos val="b"/>
        <c:numFmt formatCode="ge" sourceLinked="1"/>
        <c:majorTickMark val="none"/>
        <c:minorTickMark val="none"/>
        <c:tickLblPos val="none"/>
        <c:crossAx val="509652040"/>
        <c:crosses val="autoZero"/>
        <c:auto val="1"/>
        <c:lblOffset val="100"/>
        <c:baseTimeUnit val="years"/>
      </c:dateAx>
      <c:valAx>
        <c:axId val="509652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49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FDE-4443-ABF7-A65461EF19FD}"/>
            </c:ext>
          </c:extLst>
        </c:ser>
        <c:dLbls>
          <c:showLegendKey val="0"/>
          <c:showVal val="0"/>
          <c:showCatName val="0"/>
          <c:showSerName val="0"/>
          <c:showPercent val="0"/>
          <c:showBubbleSize val="0"/>
        </c:dLbls>
        <c:gapWidth val="150"/>
        <c:axId val="509659096"/>
        <c:axId val="50964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FDE-4443-ABF7-A65461EF19FD}"/>
            </c:ext>
          </c:extLst>
        </c:ser>
        <c:dLbls>
          <c:showLegendKey val="0"/>
          <c:showVal val="0"/>
          <c:showCatName val="0"/>
          <c:showSerName val="0"/>
          <c:showPercent val="0"/>
          <c:showBubbleSize val="0"/>
        </c:dLbls>
        <c:marker val="1"/>
        <c:smooth val="0"/>
        <c:axId val="509659096"/>
        <c:axId val="509648512"/>
      </c:lineChart>
      <c:dateAx>
        <c:axId val="509659096"/>
        <c:scaling>
          <c:orientation val="minMax"/>
        </c:scaling>
        <c:delete val="1"/>
        <c:axPos val="b"/>
        <c:numFmt formatCode="ge" sourceLinked="1"/>
        <c:majorTickMark val="none"/>
        <c:minorTickMark val="none"/>
        <c:tickLblPos val="none"/>
        <c:crossAx val="509648512"/>
        <c:crosses val="autoZero"/>
        <c:auto val="1"/>
        <c:lblOffset val="100"/>
        <c:baseTimeUnit val="years"/>
      </c:dateAx>
      <c:valAx>
        <c:axId val="50964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59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489.81</c:v>
                </c:pt>
                <c:pt idx="1">
                  <c:v>489.78</c:v>
                </c:pt>
                <c:pt idx="2">
                  <c:v>473.58</c:v>
                </c:pt>
                <c:pt idx="3">
                  <c:v>211.01</c:v>
                </c:pt>
                <c:pt idx="4">
                  <c:v>135.83000000000001</c:v>
                </c:pt>
              </c:numCache>
            </c:numRef>
          </c:val>
          <c:extLst xmlns:c16r2="http://schemas.microsoft.com/office/drawing/2015/06/chart">
            <c:ext xmlns:c16="http://schemas.microsoft.com/office/drawing/2014/chart" uri="{C3380CC4-5D6E-409C-BE32-E72D297353CC}">
              <c16:uniqueId val="{00000000-DFBB-45C7-BD16-A34D3E9925BD}"/>
            </c:ext>
          </c:extLst>
        </c:ser>
        <c:dLbls>
          <c:showLegendKey val="0"/>
          <c:showVal val="0"/>
          <c:showCatName val="0"/>
          <c:showSerName val="0"/>
          <c:showPercent val="0"/>
          <c:showBubbleSize val="0"/>
        </c:dLbls>
        <c:gapWidth val="150"/>
        <c:axId val="509656744"/>
        <c:axId val="509653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1306.92</c:v>
                </c:pt>
                <c:pt idx="1">
                  <c:v>1203.71</c:v>
                </c:pt>
                <c:pt idx="2">
                  <c:v>593.23</c:v>
                </c:pt>
                <c:pt idx="3">
                  <c:v>671.97</c:v>
                </c:pt>
                <c:pt idx="4">
                  <c:v>798.84</c:v>
                </c:pt>
              </c:numCache>
            </c:numRef>
          </c:val>
          <c:smooth val="0"/>
          <c:extLst xmlns:c16r2="http://schemas.microsoft.com/office/drawing/2015/06/chart">
            <c:ext xmlns:c16="http://schemas.microsoft.com/office/drawing/2014/chart" uri="{C3380CC4-5D6E-409C-BE32-E72D297353CC}">
              <c16:uniqueId val="{00000001-DFBB-45C7-BD16-A34D3E9925BD}"/>
            </c:ext>
          </c:extLst>
        </c:ser>
        <c:dLbls>
          <c:showLegendKey val="0"/>
          <c:showVal val="0"/>
          <c:showCatName val="0"/>
          <c:showSerName val="0"/>
          <c:showPercent val="0"/>
          <c:showBubbleSize val="0"/>
        </c:dLbls>
        <c:marker val="1"/>
        <c:smooth val="0"/>
        <c:axId val="509656744"/>
        <c:axId val="509653216"/>
      </c:lineChart>
      <c:dateAx>
        <c:axId val="509656744"/>
        <c:scaling>
          <c:orientation val="minMax"/>
        </c:scaling>
        <c:delete val="1"/>
        <c:axPos val="b"/>
        <c:numFmt formatCode="ge" sourceLinked="1"/>
        <c:majorTickMark val="none"/>
        <c:minorTickMark val="none"/>
        <c:tickLblPos val="none"/>
        <c:crossAx val="509653216"/>
        <c:crosses val="autoZero"/>
        <c:auto val="1"/>
        <c:lblOffset val="100"/>
        <c:baseTimeUnit val="years"/>
      </c:dateAx>
      <c:valAx>
        <c:axId val="509653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56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74.14</c:v>
                </c:pt>
                <c:pt idx="1">
                  <c:v>68.959999999999994</c:v>
                </c:pt>
                <c:pt idx="2">
                  <c:v>68.44</c:v>
                </c:pt>
                <c:pt idx="3">
                  <c:v>90.56</c:v>
                </c:pt>
                <c:pt idx="4">
                  <c:v>94.89</c:v>
                </c:pt>
              </c:numCache>
            </c:numRef>
          </c:val>
          <c:extLst xmlns:c16r2="http://schemas.microsoft.com/office/drawing/2015/06/chart">
            <c:ext xmlns:c16="http://schemas.microsoft.com/office/drawing/2014/chart" uri="{C3380CC4-5D6E-409C-BE32-E72D297353CC}">
              <c16:uniqueId val="{00000000-8FB6-4F44-9735-206F1E632D0D}"/>
            </c:ext>
          </c:extLst>
        </c:ser>
        <c:dLbls>
          <c:showLegendKey val="0"/>
          <c:showVal val="0"/>
          <c:showCatName val="0"/>
          <c:showSerName val="0"/>
          <c:showPercent val="0"/>
          <c:showBubbleSize val="0"/>
        </c:dLbls>
        <c:gapWidth val="150"/>
        <c:axId val="509659488"/>
        <c:axId val="50965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68.510000000000005</c:v>
                </c:pt>
                <c:pt idx="1">
                  <c:v>69.739999999999995</c:v>
                </c:pt>
                <c:pt idx="2">
                  <c:v>86.48</c:v>
                </c:pt>
                <c:pt idx="3">
                  <c:v>86.34</c:v>
                </c:pt>
                <c:pt idx="4">
                  <c:v>86.85</c:v>
                </c:pt>
              </c:numCache>
            </c:numRef>
          </c:val>
          <c:smooth val="0"/>
          <c:extLst xmlns:c16r2="http://schemas.microsoft.com/office/drawing/2015/06/chart">
            <c:ext xmlns:c16="http://schemas.microsoft.com/office/drawing/2014/chart" uri="{C3380CC4-5D6E-409C-BE32-E72D297353CC}">
              <c16:uniqueId val="{00000001-8FB6-4F44-9735-206F1E632D0D}"/>
            </c:ext>
          </c:extLst>
        </c:ser>
        <c:dLbls>
          <c:showLegendKey val="0"/>
          <c:showVal val="0"/>
          <c:showCatName val="0"/>
          <c:showSerName val="0"/>
          <c:showPercent val="0"/>
          <c:showBubbleSize val="0"/>
        </c:dLbls>
        <c:marker val="1"/>
        <c:smooth val="0"/>
        <c:axId val="509659488"/>
        <c:axId val="509657136"/>
      </c:lineChart>
      <c:dateAx>
        <c:axId val="509659488"/>
        <c:scaling>
          <c:orientation val="minMax"/>
        </c:scaling>
        <c:delete val="1"/>
        <c:axPos val="b"/>
        <c:numFmt formatCode="ge" sourceLinked="1"/>
        <c:majorTickMark val="none"/>
        <c:minorTickMark val="none"/>
        <c:tickLblPos val="none"/>
        <c:crossAx val="509657136"/>
        <c:crosses val="autoZero"/>
        <c:auto val="1"/>
        <c:lblOffset val="100"/>
        <c:baseTimeUnit val="years"/>
      </c:dateAx>
      <c:valAx>
        <c:axId val="50965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965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277.73</c:v>
                </c:pt>
                <c:pt idx="1">
                  <c:v>308.49</c:v>
                </c:pt>
                <c:pt idx="2">
                  <c:v>312.99</c:v>
                </c:pt>
                <c:pt idx="3">
                  <c:v>236.07</c:v>
                </c:pt>
                <c:pt idx="4">
                  <c:v>222.86</c:v>
                </c:pt>
              </c:numCache>
            </c:numRef>
          </c:val>
          <c:extLst xmlns:c16r2="http://schemas.microsoft.com/office/drawing/2015/06/chart">
            <c:ext xmlns:c16="http://schemas.microsoft.com/office/drawing/2014/chart" uri="{C3380CC4-5D6E-409C-BE32-E72D297353CC}">
              <c16:uniqueId val="{00000000-8971-49A0-8B10-DB258B149D5D}"/>
            </c:ext>
          </c:extLst>
        </c:ser>
        <c:dLbls>
          <c:showLegendKey val="0"/>
          <c:showVal val="0"/>
          <c:showCatName val="0"/>
          <c:showSerName val="0"/>
          <c:showPercent val="0"/>
          <c:showBubbleSize val="0"/>
        </c:dLbls>
        <c:gapWidth val="150"/>
        <c:axId val="253644296"/>
        <c:axId val="253643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247.43</c:v>
                </c:pt>
                <c:pt idx="1">
                  <c:v>248.89</c:v>
                </c:pt>
                <c:pt idx="2">
                  <c:v>174.38</c:v>
                </c:pt>
                <c:pt idx="3">
                  <c:v>175.12</c:v>
                </c:pt>
                <c:pt idx="4">
                  <c:v>177.15</c:v>
                </c:pt>
              </c:numCache>
            </c:numRef>
          </c:val>
          <c:smooth val="0"/>
          <c:extLst xmlns:c16r2="http://schemas.microsoft.com/office/drawing/2015/06/chart">
            <c:ext xmlns:c16="http://schemas.microsoft.com/office/drawing/2014/chart" uri="{C3380CC4-5D6E-409C-BE32-E72D297353CC}">
              <c16:uniqueId val="{00000001-8971-49A0-8B10-DB258B149D5D}"/>
            </c:ext>
          </c:extLst>
        </c:ser>
        <c:dLbls>
          <c:showLegendKey val="0"/>
          <c:showVal val="0"/>
          <c:showCatName val="0"/>
          <c:showSerName val="0"/>
          <c:showPercent val="0"/>
          <c:showBubbleSize val="0"/>
        </c:dLbls>
        <c:marker val="1"/>
        <c:smooth val="0"/>
        <c:axId val="253644296"/>
        <c:axId val="253643904"/>
      </c:lineChart>
      <c:dateAx>
        <c:axId val="253644296"/>
        <c:scaling>
          <c:orientation val="minMax"/>
        </c:scaling>
        <c:delete val="1"/>
        <c:axPos val="b"/>
        <c:numFmt formatCode="ge" sourceLinked="1"/>
        <c:majorTickMark val="none"/>
        <c:minorTickMark val="none"/>
        <c:tickLblPos val="none"/>
        <c:crossAx val="253643904"/>
        <c:crosses val="autoZero"/>
        <c:auto val="1"/>
        <c:lblOffset val="100"/>
        <c:baseTimeUnit val="years"/>
      </c:dateAx>
      <c:valAx>
        <c:axId val="25364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3644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北海道　南幌町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Cd1</v>
      </c>
      <c r="X8" s="47"/>
      <c r="Y8" s="47"/>
      <c r="Z8" s="47"/>
      <c r="AA8" s="47"/>
      <c r="AB8" s="47"/>
      <c r="AC8" s="47"/>
      <c r="AD8" s="48" t="str">
        <f>データ!$M$6</f>
        <v>非設置</v>
      </c>
      <c r="AE8" s="48"/>
      <c r="AF8" s="48"/>
      <c r="AG8" s="48"/>
      <c r="AH8" s="48"/>
      <c r="AI8" s="48"/>
      <c r="AJ8" s="48"/>
      <c r="AK8" s="3"/>
      <c r="AL8" s="49">
        <f>データ!S6</f>
        <v>7687</v>
      </c>
      <c r="AM8" s="49"/>
      <c r="AN8" s="49"/>
      <c r="AO8" s="49"/>
      <c r="AP8" s="49"/>
      <c r="AQ8" s="49"/>
      <c r="AR8" s="49"/>
      <c r="AS8" s="49"/>
      <c r="AT8" s="44">
        <f>データ!T6</f>
        <v>81.36</v>
      </c>
      <c r="AU8" s="44"/>
      <c r="AV8" s="44"/>
      <c r="AW8" s="44"/>
      <c r="AX8" s="44"/>
      <c r="AY8" s="44"/>
      <c r="AZ8" s="44"/>
      <c r="BA8" s="44"/>
      <c r="BB8" s="44">
        <f>データ!U6</f>
        <v>94.48</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72.16</v>
      </c>
      <c r="Q10" s="44"/>
      <c r="R10" s="44"/>
      <c r="S10" s="44"/>
      <c r="T10" s="44"/>
      <c r="U10" s="44"/>
      <c r="V10" s="44"/>
      <c r="W10" s="44">
        <f>データ!Q6</f>
        <v>75.77</v>
      </c>
      <c r="X10" s="44"/>
      <c r="Y10" s="44"/>
      <c r="Z10" s="44"/>
      <c r="AA10" s="44"/>
      <c r="AB10" s="44"/>
      <c r="AC10" s="44"/>
      <c r="AD10" s="49">
        <f>データ!R6</f>
        <v>3843</v>
      </c>
      <c r="AE10" s="49"/>
      <c r="AF10" s="49"/>
      <c r="AG10" s="49"/>
      <c r="AH10" s="49"/>
      <c r="AI10" s="49"/>
      <c r="AJ10" s="49"/>
      <c r="AK10" s="2"/>
      <c r="AL10" s="49">
        <f>データ!V6</f>
        <v>5505</v>
      </c>
      <c r="AM10" s="49"/>
      <c r="AN10" s="49"/>
      <c r="AO10" s="49"/>
      <c r="AP10" s="49"/>
      <c r="AQ10" s="49"/>
      <c r="AR10" s="49"/>
      <c r="AS10" s="49"/>
      <c r="AT10" s="44">
        <f>データ!W6</f>
        <v>2.64</v>
      </c>
      <c r="AU10" s="44"/>
      <c r="AV10" s="44"/>
      <c r="AW10" s="44"/>
      <c r="AX10" s="44"/>
      <c r="AY10" s="44"/>
      <c r="AZ10" s="44"/>
      <c r="BA10" s="44"/>
      <c r="BB10" s="44">
        <f>データ!X6</f>
        <v>2085.23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122</v>
      </c>
      <c r="BM16" s="69"/>
      <c r="BN16" s="69"/>
      <c r="BO16" s="69"/>
      <c r="BP16" s="69"/>
      <c r="BQ16" s="69"/>
      <c r="BR16" s="69"/>
      <c r="BS16" s="69"/>
      <c r="BT16" s="69"/>
      <c r="BU16" s="69"/>
      <c r="BV16" s="69"/>
      <c r="BW16" s="69"/>
      <c r="BX16" s="69"/>
      <c r="BY16" s="69"/>
      <c r="BZ16" s="70"/>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121</v>
      </c>
      <c r="BM66" s="69"/>
      <c r="BN66" s="69"/>
      <c r="BO66" s="69"/>
      <c r="BP66" s="69"/>
      <c r="BQ66" s="69"/>
      <c r="BR66" s="69"/>
      <c r="BS66" s="69"/>
      <c r="BT66" s="69"/>
      <c r="BU66" s="69"/>
      <c r="BV66" s="69"/>
      <c r="BW66" s="69"/>
      <c r="BX66" s="69"/>
      <c r="BY66" s="69"/>
      <c r="BZ66" s="70"/>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EzrQKYxmDF6uQByh/kL1u2hJE8b6U+NcIDqnv+r+N9yM2sxZxq+Y/JlpKuRc2IA7knFaHpod6NqoLB0H6LgWjw==" saltValue="cGkjgkLgkJMqzTURbACQAQ=="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36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67</v>
      </c>
      <c r="B4" s="29"/>
      <c r="C4" s="29"/>
      <c r="D4" s="29"/>
      <c r="E4" s="29"/>
      <c r="F4" s="29"/>
      <c r="G4" s="29"/>
      <c r="H4" s="79"/>
      <c r="I4" s="80"/>
      <c r="J4" s="80"/>
      <c r="K4" s="80"/>
      <c r="L4" s="80"/>
      <c r="M4" s="80"/>
      <c r="N4" s="80"/>
      <c r="O4" s="80"/>
      <c r="P4" s="80"/>
      <c r="Q4" s="80"/>
      <c r="R4" s="80"/>
      <c r="S4" s="80"/>
      <c r="T4" s="80"/>
      <c r="U4" s="80"/>
      <c r="V4" s="80"/>
      <c r="W4" s="80"/>
      <c r="X4" s="81"/>
      <c r="Y4" s="75" t="s">
        <v>68</v>
      </c>
      <c r="Z4" s="75"/>
      <c r="AA4" s="75"/>
      <c r="AB4" s="75"/>
      <c r="AC4" s="75"/>
      <c r="AD4" s="75"/>
      <c r="AE4" s="75"/>
      <c r="AF4" s="75"/>
      <c r="AG4" s="75"/>
      <c r="AH4" s="75"/>
      <c r="AI4" s="75"/>
      <c r="AJ4" s="75" t="s">
        <v>69</v>
      </c>
      <c r="AK4" s="75"/>
      <c r="AL4" s="75"/>
      <c r="AM4" s="75"/>
      <c r="AN4" s="75"/>
      <c r="AO4" s="75"/>
      <c r="AP4" s="75"/>
      <c r="AQ4" s="75"/>
      <c r="AR4" s="75"/>
      <c r="AS4" s="75"/>
      <c r="AT4" s="75"/>
      <c r="AU4" s="75" t="s">
        <v>70</v>
      </c>
      <c r="AV4" s="75"/>
      <c r="AW4" s="75"/>
      <c r="AX4" s="75"/>
      <c r="AY4" s="75"/>
      <c r="AZ4" s="75"/>
      <c r="BA4" s="75"/>
      <c r="BB4" s="75"/>
      <c r="BC4" s="75"/>
      <c r="BD4" s="75"/>
      <c r="BE4" s="75"/>
      <c r="BF4" s="75" t="s">
        <v>71</v>
      </c>
      <c r="BG4" s="75"/>
      <c r="BH4" s="75"/>
      <c r="BI4" s="75"/>
      <c r="BJ4" s="75"/>
      <c r="BK4" s="75"/>
      <c r="BL4" s="75"/>
      <c r="BM4" s="75"/>
      <c r="BN4" s="75"/>
      <c r="BO4" s="75"/>
      <c r="BP4" s="75"/>
      <c r="BQ4" s="75" t="s">
        <v>72</v>
      </c>
      <c r="BR4" s="75"/>
      <c r="BS4" s="75"/>
      <c r="BT4" s="75"/>
      <c r="BU4" s="75"/>
      <c r="BV4" s="75"/>
      <c r="BW4" s="75"/>
      <c r="BX4" s="75"/>
      <c r="BY4" s="75"/>
      <c r="BZ4" s="75"/>
      <c r="CA4" s="75"/>
      <c r="CB4" s="75" t="s">
        <v>73</v>
      </c>
      <c r="CC4" s="75"/>
      <c r="CD4" s="75"/>
      <c r="CE4" s="75"/>
      <c r="CF4" s="75"/>
      <c r="CG4" s="75"/>
      <c r="CH4" s="75"/>
      <c r="CI4" s="75"/>
      <c r="CJ4" s="75"/>
      <c r="CK4" s="75"/>
      <c r="CL4" s="75"/>
      <c r="CM4" s="75" t="s">
        <v>74</v>
      </c>
      <c r="CN4" s="75"/>
      <c r="CO4" s="75"/>
      <c r="CP4" s="75"/>
      <c r="CQ4" s="75"/>
      <c r="CR4" s="75"/>
      <c r="CS4" s="75"/>
      <c r="CT4" s="75"/>
      <c r="CU4" s="75"/>
      <c r="CV4" s="75"/>
      <c r="CW4" s="75"/>
      <c r="CX4" s="75" t="s">
        <v>75</v>
      </c>
      <c r="CY4" s="75"/>
      <c r="CZ4" s="75"/>
      <c r="DA4" s="75"/>
      <c r="DB4" s="75"/>
      <c r="DC4" s="75"/>
      <c r="DD4" s="75"/>
      <c r="DE4" s="75"/>
      <c r="DF4" s="75"/>
      <c r="DG4" s="75"/>
      <c r="DH4" s="75"/>
      <c r="DI4" s="75" t="s">
        <v>76</v>
      </c>
      <c r="DJ4" s="75"/>
      <c r="DK4" s="75"/>
      <c r="DL4" s="75"/>
      <c r="DM4" s="75"/>
      <c r="DN4" s="75"/>
      <c r="DO4" s="75"/>
      <c r="DP4" s="75"/>
      <c r="DQ4" s="75"/>
      <c r="DR4" s="75"/>
      <c r="DS4" s="75"/>
      <c r="DT4" s="75" t="s">
        <v>77</v>
      </c>
      <c r="DU4" s="75"/>
      <c r="DV4" s="75"/>
      <c r="DW4" s="75"/>
      <c r="DX4" s="75"/>
      <c r="DY4" s="75"/>
      <c r="DZ4" s="75"/>
      <c r="EA4" s="75"/>
      <c r="EB4" s="75"/>
      <c r="EC4" s="75"/>
      <c r="ED4" s="75"/>
      <c r="EE4" s="75" t="s">
        <v>78</v>
      </c>
      <c r="EF4" s="75"/>
      <c r="EG4" s="75"/>
      <c r="EH4" s="75"/>
      <c r="EI4" s="75"/>
      <c r="EJ4" s="75"/>
      <c r="EK4" s="75"/>
      <c r="EL4" s="75"/>
      <c r="EM4" s="75"/>
      <c r="EN4" s="75"/>
      <c r="EO4" s="75"/>
    </row>
    <row r="5" spans="1:145">
      <c r="A5" s="27" t="s">
        <v>79</v>
      </c>
      <c r="B5" s="30"/>
      <c r="C5" s="30"/>
      <c r="D5" s="30"/>
      <c r="E5" s="30"/>
      <c r="F5" s="30"/>
      <c r="G5" s="30"/>
      <c r="H5" s="31" t="s">
        <v>80</v>
      </c>
      <c r="I5" s="31" t="s">
        <v>81</v>
      </c>
      <c r="J5" s="31" t="s">
        <v>82</v>
      </c>
      <c r="K5" s="31" t="s">
        <v>83</v>
      </c>
      <c r="L5" s="31" t="s">
        <v>84</v>
      </c>
      <c r="M5" s="31" t="s">
        <v>5</v>
      </c>
      <c r="N5" s="31" t="s">
        <v>85</v>
      </c>
      <c r="O5" s="31" t="s">
        <v>86</v>
      </c>
      <c r="P5" s="31" t="s">
        <v>87</v>
      </c>
      <c r="Q5" s="31" t="s">
        <v>88</v>
      </c>
      <c r="R5" s="31" t="s">
        <v>89</v>
      </c>
      <c r="S5" s="31" t="s">
        <v>90</v>
      </c>
      <c r="T5" s="31" t="s">
        <v>91</v>
      </c>
      <c r="U5" s="31" t="s">
        <v>92</v>
      </c>
      <c r="V5" s="31" t="s">
        <v>93</v>
      </c>
      <c r="W5" s="31" t="s">
        <v>94</v>
      </c>
      <c r="X5" s="31" t="s">
        <v>95</v>
      </c>
      <c r="Y5" s="31" t="s">
        <v>96</v>
      </c>
      <c r="Z5" s="31" t="s">
        <v>97</v>
      </c>
      <c r="AA5" s="31" t="s">
        <v>98</v>
      </c>
      <c r="AB5" s="31" t="s">
        <v>99</v>
      </c>
      <c r="AC5" s="31" t="s">
        <v>100</v>
      </c>
      <c r="AD5" s="31" t="s">
        <v>101</v>
      </c>
      <c r="AE5" s="31" t="s">
        <v>102</v>
      </c>
      <c r="AF5" s="31" t="s">
        <v>103</v>
      </c>
      <c r="AG5" s="31" t="s">
        <v>104</v>
      </c>
      <c r="AH5" s="31" t="s">
        <v>105</v>
      </c>
      <c r="AI5" s="31" t="s">
        <v>43</v>
      </c>
      <c r="AJ5" s="31" t="s">
        <v>96</v>
      </c>
      <c r="AK5" s="31" t="s">
        <v>97</v>
      </c>
      <c r="AL5" s="31" t="s">
        <v>98</v>
      </c>
      <c r="AM5" s="31" t="s">
        <v>99</v>
      </c>
      <c r="AN5" s="31" t="s">
        <v>100</v>
      </c>
      <c r="AO5" s="31" t="s">
        <v>101</v>
      </c>
      <c r="AP5" s="31" t="s">
        <v>102</v>
      </c>
      <c r="AQ5" s="31" t="s">
        <v>103</v>
      </c>
      <c r="AR5" s="31" t="s">
        <v>104</v>
      </c>
      <c r="AS5" s="31" t="s">
        <v>105</v>
      </c>
      <c r="AT5" s="31" t="s">
        <v>106</v>
      </c>
      <c r="AU5" s="31" t="s">
        <v>96</v>
      </c>
      <c r="AV5" s="31" t="s">
        <v>97</v>
      </c>
      <c r="AW5" s="31" t="s">
        <v>98</v>
      </c>
      <c r="AX5" s="31" t="s">
        <v>99</v>
      </c>
      <c r="AY5" s="31" t="s">
        <v>100</v>
      </c>
      <c r="AZ5" s="31" t="s">
        <v>101</v>
      </c>
      <c r="BA5" s="31" t="s">
        <v>102</v>
      </c>
      <c r="BB5" s="31" t="s">
        <v>103</v>
      </c>
      <c r="BC5" s="31" t="s">
        <v>104</v>
      </c>
      <c r="BD5" s="31" t="s">
        <v>105</v>
      </c>
      <c r="BE5" s="31" t="s">
        <v>106</v>
      </c>
      <c r="BF5" s="31" t="s">
        <v>96</v>
      </c>
      <c r="BG5" s="31" t="s">
        <v>97</v>
      </c>
      <c r="BH5" s="31" t="s">
        <v>98</v>
      </c>
      <c r="BI5" s="31" t="s">
        <v>99</v>
      </c>
      <c r="BJ5" s="31" t="s">
        <v>100</v>
      </c>
      <c r="BK5" s="31" t="s">
        <v>101</v>
      </c>
      <c r="BL5" s="31" t="s">
        <v>102</v>
      </c>
      <c r="BM5" s="31" t="s">
        <v>103</v>
      </c>
      <c r="BN5" s="31" t="s">
        <v>104</v>
      </c>
      <c r="BO5" s="31" t="s">
        <v>105</v>
      </c>
      <c r="BP5" s="31" t="s">
        <v>106</v>
      </c>
      <c r="BQ5" s="31" t="s">
        <v>96</v>
      </c>
      <c r="BR5" s="31" t="s">
        <v>97</v>
      </c>
      <c r="BS5" s="31" t="s">
        <v>98</v>
      </c>
      <c r="BT5" s="31" t="s">
        <v>99</v>
      </c>
      <c r="BU5" s="31" t="s">
        <v>100</v>
      </c>
      <c r="BV5" s="31" t="s">
        <v>101</v>
      </c>
      <c r="BW5" s="31" t="s">
        <v>102</v>
      </c>
      <c r="BX5" s="31" t="s">
        <v>103</v>
      </c>
      <c r="BY5" s="31" t="s">
        <v>104</v>
      </c>
      <c r="BZ5" s="31" t="s">
        <v>105</v>
      </c>
      <c r="CA5" s="31" t="s">
        <v>106</v>
      </c>
      <c r="CB5" s="31" t="s">
        <v>96</v>
      </c>
      <c r="CC5" s="31" t="s">
        <v>97</v>
      </c>
      <c r="CD5" s="31" t="s">
        <v>98</v>
      </c>
      <c r="CE5" s="31" t="s">
        <v>99</v>
      </c>
      <c r="CF5" s="31" t="s">
        <v>100</v>
      </c>
      <c r="CG5" s="31" t="s">
        <v>101</v>
      </c>
      <c r="CH5" s="31" t="s">
        <v>102</v>
      </c>
      <c r="CI5" s="31" t="s">
        <v>103</v>
      </c>
      <c r="CJ5" s="31" t="s">
        <v>104</v>
      </c>
      <c r="CK5" s="31" t="s">
        <v>105</v>
      </c>
      <c r="CL5" s="31" t="s">
        <v>106</v>
      </c>
      <c r="CM5" s="31" t="s">
        <v>96</v>
      </c>
      <c r="CN5" s="31" t="s">
        <v>97</v>
      </c>
      <c r="CO5" s="31" t="s">
        <v>98</v>
      </c>
      <c r="CP5" s="31" t="s">
        <v>99</v>
      </c>
      <c r="CQ5" s="31" t="s">
        <v>100</v>
      </c>
      <c r="CR5" s="31" t="s">
        <v>101</v>
      </c>
      <c r="CS5" s="31" t="s">
        <v>102</v>
      </c>
      <c r="CT5" s="31" t="s">
        <v>103</v>
      </c>
      <c r="CU5" s="31" t="s">
        <v>104</v>
      </c>
      <c r="CV5" s="31" t="s">
        <v>105</v>
      </c>
      <c r="CW5" s="31" t="s">
        <v>106</v>
      </c>
      <c r="CX5" s="31" t="s">
        <v>96</v>
      </c>
      <c r="CY5" s="31" t="s">
        <v>97</v>
      </c>
      <c r="CZ5" s="31" t="s">
        <v>98</v>
      </c>
      <c r="DA5" s="31" t="s">
        <v>99</v>
      </c>
      <c r="DB5" s="31" t="s">
        <v>100</v>
      </c>
      <c r="DC5" s="31" t="s">
        <v>101</v>
      </c>
      <c r="DD5" s="31" t="s">
        <v>102</v>
      </c>
      <c r="DE5" s="31" t="s">
        <v>103</v>
      </c>
      <c r="DF5" s="31" t="s">
        <v>104</v>
      </c>
      <c r="DG5" s="31" t="s">
        <v>105</v>
      </c>
      <c r="DH5" s="31" t="s">
        <v>106</v>
      </c>
      <c r="DI5" s="31" t="s">
        <v>96</v>
      </c>
      <c r="DJ5" s="31" t="s">
        <v>97</v>
      </c>
      <c r="DK5" s="31" t="s">
        <v>98</v>
      </c>
      <c r="DL5" s="31" t="s">
        <v>99</v>
      </c>
      <c r="DM5" s="31" t="s">
        <v>100</v>
      </c>
      <c r="DN5" s="31" t="s">
        <v>101</v>
      </c>
      <c r="DO5" s="31" t="s">
        <v>102</v>
      </c>
      <c r="DP5" s="31" t="s">
        <v>103</v>
      </c>
      <c r="DQ5" s="31" t="s">
        <v>104</v>
      </c>
      <c r="DR5" s="31" t="s">
        <v>105</v>
      </c>
      <c r="DS5" s="31" t="s">
        <v>106</v>
      </c>
      <c r="DT5" s="31" t="s">
        <v>96</v>
      </c>
      <c r="DU5" s="31" t="s">
        <v>97</v>
      </c>
      <c r="DV5" s="31" t="s">
        <v>98</v>
      </c>
      <c r="DW5" s="31" t="s">
        <v>99</v>
      </c>
      <c r="DX5" s="31" t="s">
        <v>100</v>
      </c>
      <c r="DY5" s="31" t="s">
        <v>101</v>
      </c>
      <c r="DZ5" s="31" t="s">
        <v>102</v>
      </c>
      <c r="EA5" s="31" t="s">
        <v>103</v>
      </c>
      <c r="EB5" s="31" t="s">
        <v>104</v>
      </c>
      <c r="EC5" s="31" t="s">
        <v>105</v>
      </c>
      <c r="ED5" s="31" t="s">
        <v>106</v>
      </c>
      <c r="EE5" s="31" t="s">
        <v>96</v>
      </c>
      <c r="EF5" s="31" t="s">
        <v>97</v>
      </c>
      <c r="EG5" s="31" t="s">
        <v>98</v>
      </c>
      <c r="EH5" s="31" t="s">
        <v>99</v>
      </c>
      <c r="EI5" s="31" t="s">
        <v>100</v>
      </c>
      <c r="EJ5" s="31" t="s">
        <v>101</v>
      </c>
      <c r="EK5" s="31" t="s">
        <v>102</v>
      </c>
      <c r="EL5" s="31" t="s">
        <v>103</v>
      </c>
      <c r="EM5" s="31" t="s">
        <v>104</v>
      </c>
      <c r="EN5" s="31" t="s">
        <v>105</v>
      </c>
      <c r="EO5" s="31" t="s">
        <v>106</v>
      </c>
    </row>
    <row r="6" spans="1:145" s="35" customFormat="1">
      <c r="A6" s="27" t="s">
        <v>107</v>
      </c>
      <c r="B6" s="32">
        <f>B7</f>
        <v>2017</v>
      </c>
      <c r="C6" s="32">
        <f t="shared" ref="C6:X6" si="3">C7</f>
        <v>14231</v>
      </c>
      <c r="D6" s="32">
        <f t="shared" si="3"/>
        <v>47</v>
      </c>
      <c r="E6" s="32">
        <f t="shared" si="3"/>
        <v>17</v>
      </c>
      <c r="F6" s="32">
        <f t="shared" si="3"/>
        <v>1</v>
      </c>
      <c r="G6" s="32">
        <f t="shared" si="3"/>
        <v>0</v>
      </c>
      <c r="H6" s="32" t="str">
        <f t="shared" si="3"/>
        <v>北海道　南幌町</v>
      </c>
      <c r="I6" s="32" t="str">
        <f t="shared" si="3"/>
        <v>法非適用</v>
      </c>
      <c r="J6" s="32" t="str">
        <f t="shared" si="3"/>
        <v>下水道事業</v>
      </c>
      <c r="K6" s="32" t="str">
        <f t="shared" si="3"/>
        <v>公共下水道</v>
      </c>
      <c r="L6" s="32" t="str">
        <f t="shared" si="3"/>
        <v>Cd1</v>
      </c>
      <c r="M6" s="32" t="str">
        <f t="shared" si="3"/>
        <v>非設置</v>
      </c>
      <c r="N6" s="33" t="str">
        <f t="shared" si="3"/>
        <v>-</v>
      </c>
      <c r="O6" s="33" t="str">
        <f t="shared" si="3"/>
        <v>該当数値なし</v>
      </c>
      <c r="P6" s="33">
        <f t="shared" si="3"/>
        <v>72.16</v>
      </c>
      <c r="Q6" s="33">
        <f t="shared" si="3"/>
        <v>75.77</v>
      </c>
      <c r="R6" s="33">
        <f t="shared" si="3"/>
        <v>3843</v>
      </c>
      <c r="S6" s="33">
        <f t="shared" si="3"/>
        <v>7687</v>
      </c>
      <c r="T6" s="33">
        <f t="shared" si="3"/>
        <v>81.36</v>
      </c>
      <c r="U6" s="33">
        <f t="shared" si="3"/>
        <v>94.48</v>
      </c>
      <c r="V6" s="33">
        <f t="shared" si="3"/>
        <v>5505</v>
      </c>
      <c r="W6" s="33">
        <f t="shared" si="3"/>
        <v>2.64</v>
      </c>
      <c r="X6" s="33">
        <f t="shared" si="3"/>
        <v>2085.23</v>
      </c>
      <c r="Y6" s="34">
        <f>IF(Y7="",NA(),Y7)</f>
        <v>72.010000000000005</v>
      </c>
      <c r="Z6" s="34">
        <f t="shared" ref="Z6:AH6" si="4">IF(Z7="",NA(),Z7)</f>
        <v>74.89</v>
      </c>
      <c r="AA6" s="34">
        <f t="shared" si="4"/>
        <v>73.48</v>
      </c>
      <c r="AB6" s="34">
        <f t="shared" si="4"/>
        <v>92.69</v>
      </c>
      <c r="AC6" s="34">
        <f t="shared" si="4"/>
        <v>94.67</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489.81</v>
      </c>
      <c r="BG6" s="34">
        <f t="shared" ref="BG6:BO6" si="7">IF(BG7="",NA(),BG7)</f>
        <v>489.78</v>
      </c>
      <c r="BH6" s="34">
        <f t="shared" si="7"/>
        <v>473.58</v>
      </c>
      <c r="BI6" s="34">
        <f t="shared" si="7"/>
        <v>211.01</v>
      </c>
      <c r="BJ6" s="34">
        <f t="shared" si="7"/>
        <v>135.83000000000001</v>
      </c>
      <c r="BK6" s="34">
        <f t="shared" si="7"/>
        <v>1306.92</v>
      </c>
      <c r="BL6" s="34">
        <f t="shared" si="7"/>
        <v>1203.71</v>
      </c>
      <c r="BM6" s="34">
        <f t="shared" si="7"/>
        <v>593.23</v>
      </c>
      <c r="BN6" s="34">
        <f t="shared" si="7"/>
        <v>671.97</v>
      </c>
      <c r="BO6" s="34">
        <f t="shared" si="7"/>
        <v>798.84</v>
      </c>
      <c r="BP6" s="33" t="str">
        <f>IF(BP7="","",IF(BP7="-","【-】","【"&amp;SUBSTITUTE(TEXT(BP7,"#,##0.00"),"-","△")&amp;"】"))</f>
        <v>【707.33】</v>
      </c>
      <c r="BQ6" s="34">
        <f>IF(BQ7="",NA(),BQ7)</f>
        <v>74.14</v>
      </c>
      <c r="BR6" s="34">
        <f t="shared" ref="BR6:BZ6" si="8">IF(BR7="",NA(),BR7)</f>
        <v>68.959999999999994</v>
      </c>
      <c r="BS6" s="34">
        <f t="shared" si="8"/>
        <v>68.44</v>
      </c>
      <c r="BT6" s="34">
        <f t="shared" si="8"/>
        <v>90.56</v>
      </c>
      <c r="BU6" s="34">
        <f t="shared" si="8"/>
        <v>94.89</v>
      </c>
      <c r="BV6" s="34">
        <f t="shared" si="8"/>
        <v>68.510000000000005</v>
      </c>
      <c r="BW6" s="34">
        <f t="shared" si="8"/>
        <v>69.739999999999995</v>
      </c>
      <c r="BX6" s="34">
        <f t="shared" si="8"/>
        <v>86.48</v>
      </c>
      <c r="BY6" s="34">
        <f t="shared" si="8"/>
        <v>86.34</v>
      </c>
      <c r="BZ6" s="34">
        <f t="shared" si="8"/>
        <v>86.85</v>
      </c>
      <c r="CA6" s="33" t="str">
        <f>IF(CA7="","",IF(CA7="-","【-】","【"&amp;SUBSTITUTE(TEXT(CA7,"#,##0.00"),"-","△")&amp;"】"))</f>
        <v>【101.26】</v>
      </c>
      <c r="CB6" s="34">
        <f>IF(CB7="",NA(),CB7)</f>
        <v>277.73</v>
      </c>
      <c r="CC6" s="34">
        <f t="shared" ref="CC6:CK6" si="9">IF(CC7="",NA(),CC7)</f>
        <v>308.49</v>
      </c>
      <c r="CD6" s="34">
        <f t="shared" si="9"/>
        <v>312.99</v>
      </c>
      <c r="CE6" s="34">
        <f t="shared" si="9"/>
        <v>236.07</v>
      </c>
      <c r="CF6" s="34">
        <f t="shared" si="9"/>
        <v>222.86</v>
      </c>
      <c r="CG6" s="34">
        <f t="shared" si="9"/>
        <v>247.43</v>
      </c>
      <c r="CH6" s="34">
        <f t="shared" si="9"/>
        <v>248.89</v>
      </c>
      <c r="CI6" s="34">
        <f t="shared" si="9"/>
        <v>174.38</v>
      </c>
      <c r="CJ6" s="34">
        <f t="shared" si="9"/>
        <v>175.12</v>
      </c>
      <c r="CK6" s="34">
        <f t="shared" si="9"/>
        <v>177.15</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50.32</v>
      </c>
      <c r="CS6" s="34">
        <f t="shared" si="10"/>
        <v>49.89</v>
      </c>
      <c r="CT6" s="34">
        <f t="shared" si="10"/>
        <v>58.04</v>
      </c>
      <c r="CU6" s="34">
        <f t="shared" si="10"/>
        <v>55.58</v>
      </c>
      <c r="CV6" s="34">
        <f t="shared" si="10"/>
        <v>54.05</v>
      </c>
      <c r="CW6" s="33" t="str">
        <f>IF(CW7="","",IF(CW7="-","【-】","【"&amp;SUBSTITUTE(TEXT(CW7,"#,##0.00"),"-","△")&amp;"】"))</f>
        <v>【60.13】</v>
      </c>
      <c r="CX6" s="34">
        <f>IF(CX7="",NA(),CX7)</f>
        <v>99.74</v>
      </c>
      <c r="CY6" s="34">
        <f t="shared" ref="CY6:DG6" si="11">IF(CY7="",NA(),CY7)</f>
        <v>99.74</v>
      </c>
      <c r="CZ6" s="34">
        <f t="shared" si="11"/>
        <v>99.73</v>
      </c>
      <c r="DA6" s="34">
        <f t="shared" si="11"/>
        <v>99.77</v>
      </c>
      <c r="DB6" s="34">
        <f t="shared" si="11"/>
        <v>99.76</v>
      </c>
      <c r="DC6" s="34">
        <f t="shared" si="11"/>
        <v>84.57</v>
      </c>
      <c r="DD6" s="34">
        <f t="shared" si="11"/>
        <v>84.73</v>
      </c>
      <c r="DE6" s="34">
        <f t="shared" si="11"/>
        <v>93.94</v>
      </c>
      <c r="DF6" s="34">
        <f t="shared" si="11"/>
        <v>93.1</v>
      </c>
      <c r="DG6" s="34">
        <f t="shared" si="11"/>
        <v>92.88</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0.04</v>
      </c>
      <c r="EF6" s="33">
        <f t="shared" ref="EF6:EN6" si="14">IF(EF7="",NA(),EF7)</f>
        <v>0</v>
      </c>
      <c r="EG6" s="33">
        <f t="shared" si="14"/>
        <v>0</v>
      </c>
      <c r="EH6" s="33">
        <f t="shared" si="14"/>
        <v>0</v>
      </c>
      <c r="EI6" s="33">
        <f t="shared" si="14"/>
        <v>0</v>
      </c>
      <c r="EJ6" s="34">
        <f t="shared" si="14"/>
        <v>0.14000000000000001</v>
      </c>
      <c r="EK6" s="34">
        <f t="shared" si="14"/>
        <v>0.03</v>
      </c>
      <c r="EL6" s="34">
        <f t="shared" si="14"/>
        <v>0.14000000000000001</v>
      </c>
      <c r="EM6" s="34">
        <f t="shared" si="14"/>
        <v>0.16</v>
      </c>
      <c r="EN6" s="34">
        <f t="shared" si="14"/>
        <v>0.15</v>
      </c>
      <c r="EO6" s="33" t="str">
        <f>IF(EO7="","",IF(EO7="-","【-】","【"&amp;SUBSTITUTE(TEXT(EO7,"#,##0.00"),"-","△")&amp;"】"))</f>
        <v>【0.23】</v>
      </c>
    </row>
    <row r="7" spans="1:145" s="35" customFormat="1">
      <c r="A7" s="27"/>
      <c r="B7" s="36">
        <v>2017</v>
      </c>
      <c r="C7" s="36">
        <v>14231</v>
      </c>
      <c r="D7" s="36">
        <v>47</v>
      </c>
      <c r="E7" s="36">
        <v>17</v>
      </c>
      <c r="F7" s="36">
        <v>1</v>
      </c>
      <c r="G7" s="36">
        <v>0</v>
      </c>
      <c r="H7" s="36" t="s">
        <v>108</v>
      </c>
      <c r="I7" s="36" t="s">
        <v>109</v>
      </c>
      <c r="J7" s="36" t="s">
        <v>110</v>
      </c>
      <c r="K7" s="36" t="s">
        <v>111</v>
      </c>
      <c r="L7" s="36" t="s">
        <v>112</v>
      </c>
      <c r="M7" s="36" t="s">
        <v>113</v>
      </c>
      <c r="N7" s="37" t="s">
        <v>114</v>
      </c>
      <c r="O7" s="37" t="s">
        <v>115</v>
      </c>
      <c r="P7" s="37">
        <v>72.16</v>
      </c>
      <c r="Q7" s="37">
        <v>75.77</v>
      </c>
      <c r="R7" s="37">
        <v>3843</v>
      </c>
      <c r="S7" s="37">
        <v>7687</v>
      </c>
      <c r="T7" s="37">
        <v>81.36</v>
      </c>
      <c r="U7" s="37">
        <v>94.48</v>
      </c>
      <c r="V7" s="37">
        <v>5505</v>
      </c>
      <c r="W7" s="37">
        <v>2.64</v>
      </c>
      <c r="X7" s="37">
        <v>2085.23</v>
      </c>
      <c r="Y7" s="37">
        <v>72.010000000000005</v>
      </c>
      <c r="Z7" s="37">
        <v>74.89</v>
      </c>
      <c r="AA7" s="37">
        <v>73.48</v>
      </c>
      <c r="AB7" s="37">
        <v>92.69</v>
      </c>
      <c r="AC7" s="37">
        <v>94.67</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489.81</v>
      </c>
      <c r="BG7" s="37">
        <v>489.78</v>
      </c>
      <c r="BH7" s="37">
        <v>473.58</v>
      </c>
      <c r="BI7" s="37">
        <v>211.01</v>
      </c>
      <c r="BJ7" s="37">
        <v>135.83000000000001</v>
      </c>
      <c r="BK7" s="37">
        <v>1306.92</v>
      </c>
      <c r="BL7" s="37">
        <v>1203.71</v>
      </c>
      <c r="BM7" s="37">
        <v>593.23</v>
      </c>
      <c r="BN7" s="37">
        <v>671.97</v>
      </c>
      <c r="BO7" s="37">
        <v>798.84</v>
      </c>
      <c r="BP7" s="37">
        <v>707.33</v>
      </c>
      <c r="BQ7" s="37">
        <v>74.14</v>
      </c>
      <c r="BR7" s="37">
        <v>68.959999999999994</v>
      </c>
      <c r="BS7" s="37">
        <v>68.44</v>
      </c>
      <c r="BT7" s="37">
        <v>90.56</v>
      </c>
      <c r="BU7" s="37">
        <v>94.89</v>
      </c>
      <c r="BV7" s="37">
        <v>68.510000000000005</v>
      </c>
      <c r="BW7" s="37">
        <v>69.739999999999995</v>
      </c>
      <c r="BX7" s="37">
        <v>86.48</v>
      </c>
      <c r="BY7" s="37">
        <v>86.34</v>
      </c>
      <c r="BZ7" s="37">
        <v>86.85</v>
      </c>
      <c r="CA7" s="37">
        <v>101.26</v>
      </c>
      <c r="CB7" s="37">
        <v>277.73</v>
      </c>
      <c r="CC7" s="37">
        <v>308.49</v>
      </c>
      <c r="CD7" s="37">
        <v>312.99</v>
      </c>
      <c r="CE7" s="37">
        <v>236.07</v>
      </c>
      <c r="CF7" s="37">
        <v>222.86</v>
      </c>
      <c r="CG7" s="37">
        <v>247.43</v>
      </c>
      <c r="CH7" s="37">
        <v>248.89</v>
      </c>
      <c r="CI7" s="37">
        <v>174.38</v>
      </c>
      <c r="CJ7" s="37">
        <v>175.12</v>
      </c>
      <c r="CK7" s="37">
        <v>177.15</v>
      </c>
      <c r="CL7" s="37">
        <v>136.38999999999999</v>
      </c>
      <c r="CM7" s="37" t="s">
        <v>114</v>
      </c>
      <c r="CN7" s="37" t="s">
        <v>114</v>
      </c>
      <c r="CO7" s="37" t="s">
        <v>114</v>
      </c>
      <c r="CP7" s="37" t="s">
        <v>114</v>
      </c>
      <c r="CQ7" s="37" t="s">
        <v>114</v>
      </c>
      <c r="CR7" s="37">
        <v>50.32</v>
      </c>
      <c r="CS7" s="37">
        <v>49.89</v>
      </c>
      <c r="CT7" s="37">
        <v>58.04</v>
      </c>
      <c r="CU7" s="37">
        <v>55.58</v>
      </c>
      <c r="CV7" s="37">
        <v>54.05</v>
      </c>
      <c r="CW7" s="37">
        <v>60.13</v>
      </c>
      <c r="CX7" s="37">
        <v>99.74</v>
      </c>
      <c r="CY7" s="37">
        <v>99.74</v>
      </c>
      <c r="CZ7" s="37">
        <v>99.73</v>
      </c>
      <c r="DA7" s="37">
        <v>99.77</v>
      </c>
      <c r="DB7" s="37">
        <v>99.76</v>
      </c>
      <c r="DC7" s="37">
        <v>84.57</v>
      </c>
      <c r="DD7" s="37">
        <v>84.73</v>
      </c>
      <c r="DE7" s="37">
        <v>93.94</v>
      </c>
      <c r="DF7" s="37">
        <v>93.1</v>
      </c>
      <c r="DG7" s="37">
        <v>92.88</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0.04</v>
      </c>
      <c r="EF7" s="37">
        <v>0</v>
      </c>
      <c r="EG7" s="37">
        <v>0</v>
      </c>
      <c r="EH7" s="37">
        <v>0</v>
      </c>
      <c r="EI7" s="37">
        <v>0</v>
      </c>
      <c r="EJ7" s="37">
        <v>0.14000000000000001</v>
      </c>
      <c r="EK7" s="37">
        <v>0.03</v>
      </c>
      <c r="EL7" s="37">
        <v>0.14000000000000001</v>
      </c>
      <c r="EM7" s="37">
        <v>0.16</v>
      </c>
      <c r="EN7" s="37">
        <v>0.15</v>
      </c>
      <c r="EO7" s="37">
        <v>0.23</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116</v>
      </c>
      <c r="C9" s="39" t="s">
        <v>117</v>
      </c>
      <c r="D9" s="39" t="s">
        <v>118</v>
      </c>
      <c r="E9" s="39" t="s">
        <v>119</v>
      </c>
      <c r="F9" s="39" t="s">
        <v>120</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NakamuraSiniti</cp:lastModifiedBy>
  <cp:lastPrinted>2019-01-30T01:45:54Z</cp:lastPrinted>
  <dcterms:created xsi:type="dcterms:W3CDTF">2018-12-03T08:58:19Z</dcterms:created>
  <dcterms:modified xsi:type="dcterms:W3CDTF">2019-01-30T02:40:14Z</dcterms:modified>
  <cp:category/>
</cp:coreProperties>
</file>