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<sst xmlns="http://schemas.openxmlformats.org/spreadsheetml/2006/main" count="226" uniqueCount="111">
  <si>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</si>
  <si>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</si>
  <si>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</si>
  <si>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</si>
  <si>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</si>
  <si>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</si>
  <si>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</si>
  <si>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</si>
  <si>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</si>
  <si>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</si>
  <si>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</si>
  <si>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</si>
  <si>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</si>
  <si>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</si>
  <si>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</si>
  <si>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</si>
  <si>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</si>
  <si>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</si>
  <si>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</si>
  <si>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</si>
  <si>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</si>
  <si>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</si>
  <si>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</si>
  <si>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</si>
  <si>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</si>
  <si>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</si>
  <si>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</si>
  <si>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</si>
  <si>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</si>
  <si>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</si>
  <si>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</si>
  <si>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</si>
  <si>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</si>
  <si>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</si>
  <si>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</si>
  <si>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</si>
  <si>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</si>
  <si>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</si>
  <si>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</si>
  <si>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</si>
  <si>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</si>
  <si>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</si>
  <si>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</si>
  <si>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</si>
  <si>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</si>
  <si>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</si>
  <si>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</si>
  <si>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</si>
  <si>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</si>
  <si>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</si>
  <si>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</si>
  <si>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</si>
  <si>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</si>
  <si>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</si>
  <si>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</si>
  <si>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</si>
  <si>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</si>
  <si>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</si>
  <si>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</si>
  <si>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</si>
  <si>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</si>
  <si>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</si>
  <si>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</si>
  <si>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</si>
  <si>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</si>
  <si>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</si>
  <si>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</si>
  <si>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</si>
  <si>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</si>
  <si>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</si>
  <si>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</si>
  <si>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</si>
  <si>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</si>
  <si>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</si>
  <si>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</si>
  <si>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</si>
  <si>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</si>
  <si>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</si>
  <si>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</si>
  <si>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</si>
  <si>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</si>
  <si>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</si>
  <si>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</si>
  <si>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</si>
  <si>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</si>
  <si>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</si>
  <si>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</si>
  <si>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</si>
  <si>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</si>
  <si>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</si>
  <si>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</si>
  <si>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</si>
  <si>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</si>
  <si>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</si>
  <si>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</si>
  <si>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</si>
  <si>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南幌町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</si>
  <si>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</si>
  <si>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</si>
  <si>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</si>
  <si>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</si>
  <si>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</si>
  <si>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</si>
  <si>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</si>
  <si>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</si>
  <si>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</si>
  <si>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</si>
  <si>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</si>
  <si>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収益的収支比率について、100％を割り込んでおり人口減少等により料金収入の増収は見込めないが、地方債残高は毎年減少傾向にあるため、現状の状況で推移していくと考えられる。
④企業債残高対事業規模比率
　企業債残高については、広域処理に係る建設費負担に対する新規借入は行っているが、償還終了に伴い徐々に減少しているため、企業債残高対事業規模比率は減少傾向である。
⑤経費回収率
　経費回収率は100％を割り込んでいるが、類似団体平均値とほぼ同様である。今後においても更なる汚水処理経費の削減、適正な使用料収入の確保が必要である。
⑥汚水処理原価
　汚水処理原価は類似団体平均値より高めとなっており、有収水量に対して汚水処理に係る経費が高くなっていることが考えられる。今後において、計画的な補修や機器の更新により維持管理費等の削減の取り組みを行っていく必要がある。
⑧水洗化率
　水洗化率について、約100％となっておりますが今後もより良い生活環境の実現、水質保全に貢献するため、より一層水洗化の推進に努めます。
</t>
    <rPh sb="1" eb="4">
      <t>シュウエキテキ</t>
    </rPh>
    <rPh sb="4" eb="6">
      <t>シュウシ</t>
    </rPh>
    <rPh sb="6" eb="8">
      <t>ヒリツ</t>
    </rPh>
    <rPh sb="10" eb="13">
      <t>シュウエキテキ</t>
    </rPh>
    <rPh sb="13" eb="15">
      <t>シュウシ</t>
    </rPh>
    <rPh sb="15" eb="17">
      <t>ヒリツ</t>
    </rPh>
    <rPh sb="27" eb="28">
      <t>ワ</t>
    </rPh>
    <rPh sb="29" eb="30">
      <t>コ</t>
    </rPh>
    <rPh sb="34" eb="36">
      <t>ジンコウ</t>
    </rPh>
    <rPh sb="36" eb="38">
      <t>ゲンショウ</t>
    </rPh>
    <rPh sb="38" eb="39">
      <t>トウ</t>
    </rPh>
    <rPh sb="42" eb="44">
      <t>リョウキン</t>
    </rPh>
    <rPh sb="44" eb="46">
      <t>シュウニュウ</t>
    </rPh>
    <rPh sb="47" eb="49">
      <t>ゾウシュウ</t>
    </rPh>
    <rPh sb="50" eb="52">
      <t>ミコ</t>
    </rPh>
    <rPh sb="57" eb="60">
      <t>チホウサイ</t>
    </rPh>
    <rPh sb="60" eb="62">
      <t>ザンダカ</t>
    </rPh>
    <rPh sb="63" eb="65">
      <t>マイトシ</t>
    </rPh>
    <rPh sb="65" eb="67">
      <t>ゲンショウ</t>
    </rPh>
    <rPh sb="67" eb="69">
      <t>ケイコウ</t>
    </rPh>
    <rPh sb="75" eb="77">
      <t>ゲンジョウ</t>
    </rPh>
    <rPh sb="78" eb="80">
      <t>ジョウキョウ</t>
    </rPh>
    <rPh sb="81" eb="83">
      <t>スイイ</t>
    </rPh>
    <rPh sb="88" eb="89">
      <t>カンガ</t>
    </rPh>
    <rPh sb="96" eb="98">
      <t>キギョウ</t>
    </rPh>
    <rPh sb="98" eb="99">
      <t>サイ</t>
    </rPh>
    <rPh sb="99" eb="101">
      <t>ザンダカ</t>
    </rPh>
    <rPh sb="101" eb="102">
      <t>タイ</t>
    </rPh>
    <rPh sb="102" eb="104">
      <t>ジギョウ</t>
    </rPh>
    <rPh sb="104" eb="106">
      <t>キボ</t>
    </rPh>
    <rPh sb="106" eb="108">
      <t>ヒリツ</t>
    </rPh>
    <rPh sb="110" eb="112">
      <t>キギョウ</t>
    </rPh>
    <rPh sb="112" eb="113">
      <t>サイ</t>
    </rPh>
    <rPh sb="113" eb="115">
      <t>ザンダカ</t>
    </rPh>
    <rPh sb="121" eb="123">
      <t>コウイキ</t>
    </rPh>
    <rPh sb="123" eb="125">
      <t>ショリ</t>
    </rPh>
    <rPh sb="126" eb="127">
      <t>カカワ</t>
    </rPh>
    <rPh sb="128" eb="130">
      <t>ケンセツ</t>
    </rPh>
    <rPh sb="130" eb="131">
      <t>ヒ</t>
    </rPh>
    <rPh sb="131" eb="133">
      <t>フタン</t>
    </rPh>
    <rPh sb="134" eb="135">
      <t>タイ</t>
    </rPh>
    <rPh sb="137" eb="139">
      <t>シンキ</t>
    </rPh>
    <rPh sb="139" eb="141">
      <t>カリイレ</t>
    </rPh>
    <rPh sb="142" eb="143">
      <t>オコナ</t>
    </rPh>
    <rPh sb="149" eb="151">
      <t>ショウカン</t>
    </rPh>
    <rPh sb="151" eb="153">
      <t>シュウリョウ</t>
    </rPh>
    <rPh sb="154" eb="155">
      <t>トモナ</t>
    </rPh>
    <rPh sb="156" eb="158">
      <t>ジョジョ</t>
    </rPh>
    <rPh sb="159" eb="161">
      <t>ゲンショウ</t>
    </rPh>
    <rPh sb="168" eb="170">
      <t>キギョウ</t>
    </rPh>
    <rPh sb="170" eb="171">
      <t>サイ</t>
    </rPh>
    <rPh sb="171" eb="173">
      <t>ザンダカ</t>
    </rPh>
    <rPh sb="173" eb="174">
      <t>タイ</t>
    </rPh>
    <rPh sb="174" eb="176">
      <t>ジギョウ</t>
    </rPh>
    <rPh sb="176" eb="178">
      <t>キボ</t>
    </rPh>
    <rPh sb="178" eb="180">
      <t>ヒリツ</t>
    </rPh>
    <rPh sb="181" eb="183">
      <t>ゲンショウ</t>
    </rPh>
    <rPh sb="183" eb="185">
      <t>ケイコウ</t>
    </rPh>
    <rPh sb="191" eb="193">
      <t>ケイヒ</t>
    </rPh>
    <rPh sb="193" eb="195">
      <t>カイシュウ</t>
    </rPh>
    <rPh sb="195" eb="196">
      <t>リツ</t>
    </rPh>
    <rPh sb="198" eb="200">
      <t>ケイヒ</t>
    </rPh>
    <rPh sb="200" eb="202">
      <t>カイシュウ</t>
    </rPh>
    <rPh sb="202" eb="203">
      <t>リツ</t>
    </rPh>
    <rPh sb="209" eb="210">
      <t>ワ</t>
    </rPh>
    <rPh sb="211" eb="212">
      <t>コ</t>
    </rPh>
    <rPh sb="218" eb="220">
      <t>ルイジ</t>
    </rPh>
    <rPh sb="220" eb="222">
      <t>ダンタイ</t>
    </rPh>
    <rPh sb="222" eb="224">
      <t>ヘイキン</t>
    </rPh>
    <rPh sb="224" eb="225">
      <t>チ</t>
    </rPh>
    <rPh sb="228" eb="230">
      <t>ドウヨウ</t>
    </rPh>
    <rPh sb="234" eb="236">
      <t>コンゴ</t>
    </rPh>
    <rPh sb="241" eb="242">
      <t>サラ</t>
    </rPh>
    <rPh sb="244" eb="246">
      <t>オスイ</t>
    </rPh>
    <rPh sb="246" eb="248">
      <t>ショリ</t>
    </rPh>
    <rPh sb="248" eb="250">
      <t>ケイヒ</t>
    </rPh>
    <rPh sb="251" eb="253">
      <t>サクゲン</t>
    </rPh>
    <rPh sb="254" eb="256">
      <t>テキセイ</t>
    </rPh>
    <rPh sb="257" eb="260">
      <t>シヨウリョウ</t>
    </rPh>
    <rPh sb="260" eb="262">
      <t>シュウニュウ</t>
    </rPh>
    <rPh sb="263" eb="265">
      <t>カクホ</t>
    </rPh>
    <rPh sb="266" eb="268">
      <t>ヒツヨウ</t>
    </rPh>
    <rPh sb="274" eb="276">
      <t>オスイ</t>
    </rPh>
    <rPh sb="276" eb="278">
      <t>ショリ</t>
    </rPh>
    <rPh sb="278" eb="280">
      <t>ゲンカ</t>
    </rPh>
    <rPh sb="282" eb="284">
      <t>オスイ</t>
    </rPh>
    <rPh sb="284" eb="286">
      <t>ショリ</t>
    </rPh>
    <rPh sb="286" eb="288">
      <t>ゲンカ</t>
    </rPh>
    <rPh sb="289" eb="291">
      <t>ルイジ</t>
    </rPh>
    <rPh sb="291" eb="293">
      <t>ダンタイ</t>
    </rPh>
    <rPh sb="293" eb="295">
      <t>ヘイキン</t>
    </rPh>
    <rPh sb="295" eb="296">
      <t>チ</t>
    </rPh>
    <rPh sb="298" eb="299">
      <t>タカ</t>
    </rPh>
    <rPh sb="307" eb="309">
      <t>ユウシュウ</t>
    </rPh>
    <rPh sb="309" eb="311">
      <t>スイリョウ</t>
    </rPh>
    <rPh sb="312" eb="313">
      <t>タイ</t>
    </rPh>
    <rPh sb="315" eb="317">
      <t>オスイ</t>
    </rPh>
    <rPh sb="317" eb="319">
      <t>ショリ</t>
    </rPh>
    <rPh sb="320" eb="321">
      <t>カカワ</t>
    </rPh>
    <rPh sb="322" eb="324">
      <t>ケイヒ</t>
    </rPh>
    <rPh sb="325" eb="326">
      <t>タカ</t>
    </rPh>
    <rPh sb="335" eb="336">
      <t>カンガ</t>
    </rPh>
    <rPh sb="341" eb="343">
      <t>コンゴ</t>
    </rPh>
    <rPh sb="348" eb="351">
      <t>ケイカクテキ</t>
    </rPh>
    <rPh sb="352" eb="354">
      <t>ホシュウ</t>
    </rPh>
    <rPh sb="355" eb="357">
      <t>キキ</t>
    </rPh>
    <rPh sb="358" eb="360">
      <t>コウシン</t>
    </rPh>
    <rPh sb="363" eb="365">
      <t>イジ</t>
    </rPh>
    <rPh sb="365" eb="368">
      <t>カンリヒ</t>
    </rPh>
    <rPh sb="368" eb="369">
      <t>トウ</t>
    </rPh>
    <rPh sb="370" eb="372">
      <t>サクゲン</t>
    </rPh>
    <rPh sb="373" eb="374">
      <t>ト</t>
    </rPh>
    <rPh sb="375" eb="376">
      <t>ク</t>
    </rPh>
    <rPh sb="378" eb="379">
      <t>オコナ</t>
    </rPh>
    <rPh sb="383" eb="385">
      <t>ヒツヨウ</t>
    </rPh>
    <rPh sb="391" eb="394">
      <t>スイセンカ</t>
    </rPh>
    <rPh sb="394" eb="395">
      <t>リツ</t>
    </rPh>
    <rPh sb="397" eb="400">
      <t>スイセンカ</t>
    </rPh>
    <rPh sb="400" eb="401">
      <t>リツ</t>
    </rPh>
    <rPh sb="406" eb="407">
      <t>ヤク</t>
    </rPh>
    <rPh sb="420" eb="422">
      <t>コンゴ</t>
    </rPh>
    <rPh sb="425" eb="426">
      <t>ヨ</t>
    </rPh>
    <rPh sb="427" eb="429">
      <t>セイカツ</t>
    </rPh>
    <rPh sb="429" eb="431">
      <t>カンキョウ</t>
    </rPh>
    <rPh sb="432" eb="434">
      <t>ジツゲン</t>
    </rPh>
    <rPh sb="435" eb="437">
      <t>スイシツ</t>
    </rPh>
    <rPh sb="437" eb="439">
      <t>ホゼン</t>
    </rPh>
    <rPh sb="440" eb="442">
      <t>コウケン</t>
    </rPh>
    <rPh sb="449" eb="451">
      <t>イッソウ</t>
    </rPh>
    <rPh sb="451" eb="454">
      <t>スイセンカ</t>
    </rPh>
    <rPh sb="455" eb="457">
      <t>スイシン</t>
    </rPh>
    <rPh sb="458" eb="459">
      <t>ツト</t>
    </rPh>
    <phoneticPr fontId="4"/>
  </si>
  <si>
    <t>　当町においては、昭和50年度から下水道事業を実施しており、最も老朽化の大きい管渠で布設から43年経過している事から、管渠の標準的耐用年数が50年である事を踏まえ、定期的な管渠調査や予防保全を行っていく事が必要と考えます。</t>
    <rPh sb="1" eb="3">
      <t>トウチョウ</t>
    </rPh>
    <rPh sb="9" eb="11">
      <t>ショウワ</t>
    </rPh>
    <rPh sb="13" eb="14">
      <t>ネン</t>
    </rPh>
    <rPh sb="14" eb="15">
      <t>ド</t>
    </rPh>
    <rPh sb="17" eb="20">
      <t>ゲスイドウ</t>
    </rPh>
    <rPh sb="20" eb="22">
      <t>ジギョウ</t>
    </rPh>
    <rPh sb="23" eb="25">
      <t>ジッシ</t>
    </rPh>
    <rPh sb="30" eb="31">
      <t>モット</t>
    </rPh>
    <rPh sb="32" eb="35">
      <t>ロウキュウカ</t>
    </rPh>
    <rPh sb="36" eb="37">
      <t>オオ</t>
    </rPh>
    <rPh sb="39" eb="41">
      <t>カンキョ</t>
    </rPh>
    <rPh sb="42" eb="44">
      <t>フセツ</t>
    </rPh>
    <rPh sb="48" eb="49">
      <t>ネン</t>
    </rPh>
    <rPh sb="49" eb="51">
      <t>ケイカ</t>
    </rPh>
    <rPh sb="55" eb="56">
      <t>コト</t>
    </rPh>
    <rPh sb="59" eb="61">
      <t>カンキョ</t>
    </rPh>
    <rPh sb="62" eb="65">
      <t>ヒョウジュンテキ</t>
    </rPh>
    <rPh sb="65" eb="67">
      <t>タイヨウ</t>
    </rPh>
    <rPh sb="67" eb="69">
      <t>ネンスウ</t>
    </rPh>
    <rPh sb="72" eb="73">
      <t>ネン</t>
    </rPh>
    <rPh sb="76" eb="77">
      <t>コト</t>
    </rPh>
    <rPh sb="78" eb="79">
      <t>フ</t>
    </rPh>
    <rPh sb="82" eb="85">
      <t>テイキテキ</t>
    </rPh>
    <rPh sb="86" eb="88">
      <t>カンキョ</t>
    </rPh>
    <rPh sb="88" eb="90">
      <t>チョウサ</t>
    </rPh>
    <rPh sb="91" eb="93">
      <t>ヨボウ</t>
    </rPh>
    <rPh sb="93" eb="95">
      <t>ホゼン</t>
    </rPh>
    <rPh sb="96" eb="97">
      <t>オコナ</t>
    </rPh>
    <rPh sb="101" eb="102">
      <t>コト</t>
    </rPh>
    <rPh sb="103" eb="105">
      <t>ヒツヨウ</t>
    </rPh>
    <rPh sb="106" eb="107">
      <t>カンガ</t>
    </rPh>
    <phoneticPr fontId="4"/>
  </si>
  <si>
    <t>　南幌町の公共下水道事業においては、類似団体と比較すると、企業債残高対事業規模比率が低いにも拘わらず汚水処理費を料金収入で賄えてないのが現状であり、今後においては更なる経営改善に向けた取組を行っていく事が必要です。
　また、汚水管渠・ポンプ施設についても老朽化が進んでいることを踏まえて、適正かつ計画的な更新計画を検討していく事が必要と考えます。</t>
    <rPh sb="1" eb="4">
      <t>ナンポロチョウ</t>
    </rPh>
    <rPh sb="5" eb="7">
      <t>コウキョウ</t>
    </rPh>
    <rPh sb="7" eb="10">
      <t>ゲスイドウ</t>
    </rPh>
    <rPh sb="10" eb="12">
      <t>ジギョウ</t>
    </rPh>
    <rPh sb="18" eb="20">
      <t>ルイジ</t>
    </rPh>
    <rPh sb="20" eb="22">
      <t>ダンタイ</t>
    </rPh>
    <rPh sb="23" eb="25">
      <t>ヒカク</t>
    </rPh>
    <rPh sb="29" eb="31">
      <t>キギョウ</t>
    </rPh>
    <rPh sb="31" eb="32">
      <t>サイ</t>
    </rPh>
    <rPh sb="32" eb="34">
      <t>ザンダカ</t>
    </rPh>
    <rPh sb="34" eb="35">
      <t>タイ</t>
    </rPh>
    <rPh sb="35" eb="37">
      <t>ジギョウ</t>
    </rPh>
    <rPh sb="37" eb="39">
      <t>キボ</t>
    </rPh>
    <rPh sb="39" eb="41">
      <t>ヒリツ</t>
    </rPh>
    <rPh sb="42" eb="43">
      <t>ヒク</t>
    </rPh>
    <rPh sb="46" eb="47">
      <t>カカ</t>
    </rPh>
    <rPh sb="50" eb="52">
      <t>オスイ</t>
    </rPh>
    <rPh sb="52" eb="54">
      <t>ショリ</t>
    </rPh>
    <rPh sb="54" eb="55">
      <t>ヒ</t>
    </rPh>
    <rPh sb="56" eb="58">
      <t>リョウキン</t>
    </rPh>
    <rPh sb="58" eb="60">
      <t>シュウニュウ</t>
    </rPh>
    <rPh sb="61" eb="62">
      <t>マカナ</t>
    </rPh>
    <rPh sb="68" eb="70">
      <t>ゲンジョウ</t>
    </rPh>
    <rPh sb="74" eb="76">
      <t>コンゴ</t>
    </rPh>
    <rPh sb="81" eb="82">
      <t>サラ</t>
    </rPh>
    <rPh sb="84" eb="86">
      <t>ケイエイ</t>
    </rPh>
    <rPh sb="86" eb="88">
      <t>カイゼン</t>
    </rPh>
    <rPh sb="89" eb="90">
      <t>ム</t>
    </rPh>
    <rPh sb="92" eb="94">
      <t>トリクミ</t>
    </rPh>
    <rPh sb="95" eb="96">
      <t>オコナ</t>
    </rPh>
    <rPh sb="100" eb="101">
      <t>コト</t>
    </rPh>
    <rPh sb="102" eb="104">
      <t>ヒツヨウ</t>
    </rPh>
    <rPh sb="112" eb="114">
      <t>オスイ</t>
    </rPh>
    <rPh sb="114" eb="116">
      <t>カンキョ</t>
    </rPh>
    <rPh sb="120" eb="122">
      <t>シセツ</t>
    </rPh>
    <rPh sb="127" eb="129">
      <t>ロウキュウ</t>
    </rPh>
    <rPh sb="129" eb="130">
      <t>カ</t>
    </rPh>
    <rPh sb="131" eb="132">
      <t>スス</t>
    </rPh>
    <rPh sb="139" eb="140">
      <t>フ</t>
    </rPh>
    <rPh sb="144" eb="146">
      <t>テキセイ</t>
    </rPh>
    <rPh sb="148" eb="151">
      <t>ケイカクテキ</t>
    </rPh>
    <rPh sb="152" eb="154">
      <t>コウシン</t>
    </rPh>
    <rPh sb="154" eb="156">
      <t>ケイカク</t>
    </rPh>
    <rPh sb="157" eb="159">
      <t>ケントウ</t>
    </rPh>
    <rPh sb="163" eb="164">
      <t>コト</t>
    </rPh>
    <rPh sb="165" eb="167">
      <t>ヒツヨウ</t>
    </rPh>
    <rPh sb="168" eb="16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</si>
</sst>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0.01</c:v>
                </c:pt>
                <c:pt idx="2">
                  <c:v>0.04</c:v>
                </c:pt>
                <c:pt idx="3" formatCode="#,##0.00;&quot;△&quot;#,##0.00">
                  <c:v>0</c:v>
                </c:pt>
                <c:pt idx="4" formatCode="#,##0.00;&quot;△&quot;#,##0.00">
                  <c:v>0</c:v>
                </c:pt>
              </c:numCache>
            </c:numRef>
          </c:val>
        </c:ser>
        <c:dLbls>
          <c:showLegendKey val="0"/>
          <c:showVal val="0"/>
          <c:showCatName val="0"/>
          <c:showSerName val="0"/>
          <c:showPercent val="0"/>
          <c:showBubbleSize val="0"/>
        </c:dLbls>
        <c:gapWidth val="150"/>
        <c:axId val="107482496"/>
        <c:axId val="1159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0.14000000000000001</c:v>
                </c:pt>
              </c:numCache>
            </c:numRef>
          </c:val>
          <c:smooth val="0"/>
        </c:ser>
        <c:dLbls>
          <c:showLegendKey val="0"/>
          <c:showVal val="0"/>
          <c:showCatName val="0"/>
          <c:showSerName val="0"/>
          <c:showPercent val="0"/>
          <c:showBubbleSize val="0"/>
        </c:dLbls>
        <c:marker val="1"/>
        <c:smooth val="0"/>
        <c:axId val="107482496"/>
        <c:axId val="115987968"/>
      </c:lineChart>
      <c:dateAx>
        <c:axId val="107482496"/>
        <c:scaling>
          <c:orientation val="minMax"/>
        </c:scaling>
        <c:delete val="1"/>
        <c:axPos val="b"/>
        <c:numFmt formatCode="ge" sourceLinked="1"/>
        <c:majorTickMark val="none"/>
        <c:minorTickMark val="none"/>
        <c:tickLblPos val="none"/>
        <c:crossAx val="115987968"/>
        <c:crosses val="autoZero"/>
        <c:auto val="1"/>
        <c:lblOffset val="100"/>
        <c:baseTimeUnit val="years"/>
      </c:dateAx>
      <c:valAx>
        <c:axId val="1159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190656"/>
        <c:axId val="1171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58.04</c:v>
                </c:pt>
              </c:numCache>
            </c:numRef>
          </c:val>
          <c:smooth val="0"/>
        </c:ser>
        <c:dLbls>
          <c:showLegendKey val="0"/>
          <c:showVal val="0"/>
          <c:showCatName val="0"/>
          <c:showSerName val="0"/>
          <c:showPercent val="0"/>
          <c:showBubbleSize val="0"/>
        </c:dLbls>
        <c:marker val="1"/>
        <c:smooth val="0"/>
        <c:axId val="117190656"/>
        <c:axId val="117192576"/>
      </c:lineChart>
      <c:dateAx>
        <c:axId val="117190656"/>
        <c:scaling>
          <c:orientation val="minMax"/>
        </c:scaling>
        <c:delete val="1"/>
        <c:axPos val="b"/>
        <c:numFmt formatCode="ge" sourceLinked="1"/>
        <c:majorTickMark val="none"/>
        <c:minorTickMark val="none"/>
        <c:tickLblPos val="none"/>
        <c:crossAx val="117192576"/>
        <c:crosses val="autoZero"/>
        <c:auto val="1"/>
        <c:lblOffset val="100"/>
        <c:baseTimeUnit val="years"/>
      </c:dateAx>
      <c:valAx>
        <c:axId val="1171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99.43</c:v>
                </c:pt>
                <c:pt idx="1">
                  <c:v>99.75</c:v>
                </c:pt>
                <c:pt idx="2">
                  <c:v>99.74</c:v>
                </c:pt>
                <c:pt idx="3">
                  <c:v>99.74</c:v>
                </c:pt>
                <c:pt idx="4">
                  <c:v>99.73</c:v>
                </c:pt>
              </c:numCache>
            </c:numRef>
          </c:val>
        </c:ser>
        <c:dLbls>
          <c:showLegendKey val="0"/>
          <c:showVal val="0"/>
          <c:showCatName val="0"/>
          <c:showSerName val="0"/>
          <c:showPercent val="0"/>
          <c:showBubbleSize val="0"/>
        </c:dLbls>
        <c:gapWidth val="150"/>
        <c:axId val="117206400"/>
        <c:axId val="1172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93.94</c:v>
                </c:pt>
              </c:numCache>
            </c:numRef>
          </c:val>
          <c:smooth val="0"/>
        </c:ser>
        <c:dLbls>
          <c:showLegendKey val="0"/>
          <c:showVal val="0"/>
          <c:showCatName val="0"/>
          <c:showSerName val="0"/>
          <c:showPercent val="0"/>
          <c:showBubbleSize val="0"/>
        </c:dLbls>
        <c:marker val="1"/>
        <c:smooth val="0"/>
        <c:axId val="117206400"/>
        <c:axId val="117233152"/>
      </c:lineChart>
      <c:dateAx>
        <c:axId val="117206400"/>
        <c:scaling>
          <c:orientation val="minMax"/>
        </c:scaling>
        <c:delete val="1"/>
        <c:axPos val="b"/>
        <c:numFmt formatCode="ge" sourceLinked="1"/>
        <c:majorTickMark val="none"/>
        <c:minorTickMark val="none"/>
        <c:tickLblPos val="none"/>
        <c:crossAx val="117233152"/>
        <c:crosses val="autoZero"/>
        <c:auto val="1"/>
        <c:lblOffset val="100"/>
        <c:baseTimeUnit val="years"/>
      </c:dateAx>
      <c:valAx>
        <c:axId val="1172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59.98</c:v>
                </c:pt>
                <c:pt idx="1">
                  <c:v>63.25</c:v>
                </c:pt>
                <c:pt idx="2">
                  <c:v>72.010000000000005</c:v>
                </c:pt>
                <c:pt idx="3">
                  <c:v>74.89</c:v>
                </c:pt>
                <c:pt idx="4">
                  <c:v>73.48</c:v>
                </c:pt>
              </c:numCache>
            </c:numRef>
          </c:val>
        </c:ser>
        <c:dLbls>
          <c:showLegendKey val="0"/>
          <c:showVal val="0"/>
          <c:showCatName val="0"/>
          <c:showSerName val="0"/>
          <c:showPercent val="0"/>
          <c:showBubbleSize val="0"/>
        </c:dLbls>
        <c:gapWidth val="150"/>
        <c:axId val="116288512"/>
        <c:axId val="1162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88512"/>
        <c:axId val="116298880"/>
      </c:lineChart>
      <c:dateAx>
        <c:axId val="116288512"/>
        <c:scaling>
          <c:orientation val="minMax"/>
        </c:scaling>
        <c:delete val="1"/>
        <c:axPos val="b"/>
        <c:numFmt formatCode="ge" sourceLinked="1"/>
        <c:majorTickMark val="none"/>
        <c:minorTickMark val="none"/>
        <c:tickLblPos val="none"/>
        <c:crossAx val="116298880"/>
        <c:crosses val="autoZero"/>
        <c:auto val="1"/>
        <c:lblOffset val="100"/>
        <c:baseTimeUnit val="years"/>
      </c:dateAx>
      <c:valAx>
        <c:axId val="1162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333184"/>
        <c:axId val="1163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333184"/>
        <c:axId val="116351744"/>
      </c:lineChart>
      <c:dateAx>
        <c:axId val="116333184"/>
        <c:scaling>
          <c:orientation val="minMax"/>
        </c:scaling>
        <c:delete val="1"/>
        <c:axPos val="b"/>
        <c:numFmt formatCode="ge" sourceLinked="1"/>
        <c:majorTickMark val="none"/>
        <c:minorTickMark val="none"/>
        <c:tickLblPos val="none"/>
        <c:crossAx val="116351744"/>
        <c:crosses val="autoZero"/>
        <c:auto val="1"/>
        <c:lblOffset val="100"/>
        <c:baseTimeUnit val="years"/>
      </c:dateAx>
      <c:valAx>
        <c:axId val="1163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361472"/>
        <c:axId val="1163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361472"/>
        <c:axId val="116375936"/>
      </c:lineChart>
      <c:dateAx>
        <c:axId val="116361472"/>
        <c:scaling>
          <c:orientation val="minMax"/>
        </c:scaling>
        <c:delete val="1"/>
        <c:axPos val="b"/>
        <c:numFmt formatCode="ge" sourceLinked="1"/>
        <c:majorTickMark val="none"/>
        <c:minorTickMark val="none"/>
        <c:tickLblPos val="none"/>
        <c:crossAx val="116375936"/>
        <c:crosses val="autoZero"/>
        <c:auto val="1"/>
        <c:lblOffset val="100"/>
        <c:baseTimeUnit val="years"/>
      </c:dateAx>
      <c:valAx>
        <c:axId val="1163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404608"/>
        <c:axId val="1164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404608"/>
        <c:axId val="116406528"/>
      </c:lineChart>
      <c:dateAx>
        <c:axId val="116404608"/>
        <c:scaling>
          <c:orientation val="minMax"/>
        </c:scaling>
        <c:delete val="1"/>
        <c:axPos val="b"/>
        <c:numFmt formatCode="ge" sourceLinked="1"/>
        <c:majorTickMark val="none"/>
        <c:minorTickMark val="none"/>
        <c:tickLblPos val="none"/>
        <c:crossAx val="116406528"/>
        <c:crosses val="autoZero"/>
        <c:auto val="1"/>
        <c:lblOffset val="100"/>
        <c:baseTimeUnit val="years"/>
      </c:dateAx>
      <c:valAx>
        <c:axId val="1164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449280"/>
        <c:axId val="1164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449280"/>
        <c:axId val="116451200"/>
      </c:lineChart>
      <c:dateAx>
        <c:axId val="116449280"/>
        <c:scaling>
          <c:orientation val="minMax"/>
        </c:scaling>
        <c:delete val="1"/>
        <c:axPos val="b"/>
        <c:numFmt formatCode="ge" sourceLinked="1"/>
        <c:majorTickMark val="none"/>
        <c:minorTickMark val="none"/>
        <c:tickLblPos val="none"/>
        <c:crossAx val="116451200"/>
        <c:crosses val="autoZero"/>
        <c:auto val="1"/>
        <c:lblOffset val="100"/>
        <c:baseTimeUnit val="years"/>
      </c:dateAx>
      <c:valAx>
        <c:axId val="1164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602.94000000000005</c:v>
                </c:pt>
                <c:pt idx="1">
                  <c:v>552.87</c:v>
                </c:pt>
                <c:pt idx="2">
                  <c:v>489.81</c:v>
                </c:pt>
                <c:pt idx="3">
                  <c:v>489.78</c:v>
                </c:pt>
                <c:pt idx="4">
                  <c:v>473.58</c:v>
                </c:pt>
              </c:numCache>
            </c:numRef>
          </c:val>
        </c:ser>
        <c:dLbls>
          <c:showLegendKey val="0"/>
          <c:showVal val="0"/>
          <c:showCatName val="0"/>
          <c:showSerName val="0"/>
          <c:showPercent val="0"/>
          <c:showBubbleSize val="0"/>
        </c:dLbls>
        <c:gapWidth val="150"/>
        <c:axId val="116546944"/>
        <c:axId val="1165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593.23</c:v>
                </c:pt>
              </c:numCache>
            </c:numRef>
          </c:val>
          <c:smooth val="0"/>
        </c:ser>
        <c:dLbls>
          <c:showLegendKey val="0"/>
          <c:showVal val="0"/>
          <c:showCatName val="0"/>
          <c:showSerName val="0"/>
          <c:showPercent val="0"/>
          <c:showBubbleSize val="0"/>
        </c:dLbls>
        <c:marker val="1"/>
        <c:smooth val="0"/>
        <c:axId val="116546944"/>
        <c:axId val="116557312"/>
      </c:lineChart>
      <c:dateAx>
        <c:axId val="116546944"/>
        <c:scaling>
          <c:orientation val="minMax"/>
        </c:scaling>
        <c:delete val="1"/>
        <c:axPos val="b"/>
        <c:numFmt formatCode="ge" sourceLinked="1"/>
        <c:majorTickMark val="none"/>
        <c:minorTickMark val="none"/>
        <c:tickLblPos val="none"/>
        <c:crossAx val="116557312"/>
        <c:crosses val="autoZero"/>
        <c:auto val="1"/>
        <c:lblOffset val="100"/>
        <c:baseTimeUnit val="years"/>
      </c:dateAx>
      <c:valAx>
        <c:axId val="1165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52.79</c:v>
                </c:pt>
                <c:pt idx="1">
                  <c:v>74.17</c:v>
                </c:pt>
                <c:pt idx="2">
                  <c:v>74.14</c:v>
                </c:pt>
                <c:pt idx="3">
                  <c:v>68.959999999999994</c:v>
                </c:pt>
                <c:pt idx="4">
                  <c:v>68.44</c:v>
                </c:pt>
              </c:numCache>
            </c:numRef>
          </c:val>
        </c:ser>
        <c:dLbls>
          <c:showLegendKey val="0"/>
          <c:showVal val="0"/>
          <c:showCatName val="0"/>
          <c:showSerName val="0"/>
          <c:showPercent val="0"/>
          <c:showBubbleSize val="0"/>
        </c:dLbls>
        <c:gapWidth val="150"/>
        <c:axId val="116575232"/>
        <c:axId val="1166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86.48</c:v>
                </c:pt>
              </c:numCache>
            </c:numRef>
          </c:val>
          <c:smooth val="0"/>
        </c:ser>
        <c:dLbls>
          <c:showLegendKey val="0"/>
          <c:showVal val="0"/>
          <c:showCatName val="0"/>
          <c:showSerName val="0"/>
          <c:showPercent val="0"/>
          <c:showBubbleSize val="0"/>
        </c:dLbls>
        <c:marker val="1"/>
        <c:smooth val="0"/>
        <c:axId val="116575232"/>
        <c:axId val="116601984"/>
      </c:lineChart>
      <c:dateAx>
        <c:axId val="116575232"/>
        <c:scaling>
          <c:orientation val="minMax"/>
        </c:scaling>
        <c:delete val="1"/>
        <c:axPos val="b"/>
        <c:numFmt formatCode="ge" sourceLinked="1"/>
        <c:majorTickMark val="none"/>
        <c:minorTickMark val="none"/>
        <c:tickLblPos val="none"/>
        <c:crossAx val="116601984"/>
        <c:crosses val="autoZero"/>
        <c:auto val="1"/>
        <c:lblOffset val="100"/>
        <c:baseTimeUnit val="years"/>
      </c:dateAx>
      <c:valAx>
        <c:axId val="1166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330</c:v>
                </c:pt>
                <c:pt idx="1">
                  <c:v>256.10000000000002</c:v>
                </c:pt>
                <c:pt idx="2">
                  <c:v>277.73</c:v>
                </c:pt>
                <c:pt idx="3">
                  <c:v>308.49</c:v>
                </c:pt>
                <c:pt idx="4">
                  <c:v>312.99</c:v>
                </c:pt>
              </c:numCache>
            </c:numRef>
          </c:val>
        </c:ser>
        <c:dLbls>
          <c:showLegendKey val="0"/>
          <c:showVal val="0"/>
          <c:showCatName val="0"/>
          <c:showSerName val="0"/>
          <c:showPercent val="0"/>
          <c:showBubbleSize val="0"/>
        </c:dLbls>
        <c:gapWidth val="150"/>
        <c:axId val="116627712"/>
        <c:axId val="1166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174.38</c:v>
                </c:pt>
              </c:numCache>
            </c:numRef>
          </c:val>
          <c:smooth val="0"/>
        </c:ser>
        <c:dLbls>
          <c:showLegendKey val="0"/>
          <c:showVal val="0"/>
          <c:showCatName val="0"/>
          <c:showSerName val="0"/>
          <c:showPercent val="0"/>
          <c:showBubbleSize val="0"/>
        </c:dLbls>
        <c:marker val="1"/>
        <c:smooth val="0"/>
        <c:axId val="116627712"/>
        <c:axId val="116629888"/>
      </c:lineChart>
      <c:dateAx>
        <c:axId val="116627712"/>
        <c:scaling>
          <c:orientation val="minMax"/>
        </c:scaling>
        <c:delete val="1"/>
        <c:axPos val="b"/>
        <c:numFmt formatCode="ge" sourceLinked="1"/>
        <c:majorTickMark val="none"/>
        <c:minorTickMark val="none"/>
        <c:tickLblPos val="none"/>
        <c:crossAx val="116629888"/>
        <c:crosses val="autoZero"/>
        <c:auto val="1"/>
        <c:lblOffset val="100"/>
        <c:baseTimeUnit val="years"/>
      </c:dateAx>
      <c:valAx>
        <c:axId val="1166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南幌町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7960</v>
      </c>
      <c r="AM8" s="64"/>
      <c r="AN8" s="64"/>
      <c r="AO8" s="64"/>
      <c r="AP8" s="64"/>
      <c r="AQ8" s="64"/>
      <c r="AR8" s="64"/>
      <c r="AS8" s="64"/>
      <c r="AT8" s="63">
        <f>データ!S6</f>
        <v>81.36</v>
      </c>
      <c r="AU8" s="63"/>
      <c r="AV8" s="63"/>
      <c r="AW8" s="63"/>
      <c r="AX8" s="63"/>
      <c r="AY8" s="63"/>
      <c r="AZ8" s="63"/>
      <c r="BA8" s="63"/>
      <c r="BB8" s="63">
        <f>データ!T6</f>
        <v>97.84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71.52</v>
      </c>
      <c r="Q10" s="63"/>
      <c r="R10" s="63"/>
      <c r="S10" s="63"/>
      <c r="T10" s="63"/>
      <c r="U10" s="63"/>
      <c r="V10" s="63"/>
      <c r="W10" s="63">
        <f>データ!P6</f>
        <v>78.760000000000005</v>
      </c>
      <c r="X10" s="63"/>
      <c r="Y10" s="63"/>
      <c r="Z10" s="63"/>
      <c r="AA10" s="63"/>
      <c r="AB10" s="63"/>
      <c r="AC10" s="63"/>
      <c r="AD10" s="64">
        <f>データ!Q6</f>
        <v>3843</v>
      </c>
      <c r="AE10" s="64"/>
      <c r="AF10" s="64"/>
      <c r="AG10" s="64"/>
      <c r="AH10" s="64"/>
      <c r="AI10" s="64"/>
      <c r="AJ10" s="64"/>
      <c r="AK10" s="2"/>
      <c r="AL10" s="64">
        <f>データ!U6</f>
        <v>5644</v>
      </c>
      <c r="AM10" s="64"/>
      <c r="AN10" s="64"/>
      <c r="AO10" s="64"/>
      <c r="AP10" s="64"/>
      <c r="AQ10" s="64"/>
      <c r="AR10" s="64"/>
      <c r="AS10" s="64"/>
      <c r="AT10" s="63">
        <f>データ!V6</f>
        <v>2.64</v>
      </c>
      <c r="AU10" s="63"/>
      <c r="AV10" s="63"/>
      <c r="AW10" s="63"/>
      <c r="AX10" s="63"/>
      <c r="AY10" s="63"/>
      <c r="AZ10" s="63"/>
      <c r="BA10" s="63"/>
      <c r="BB10" s="63">
        <f>データ!W6</f>
        <v>2137.88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14231</v>
      </c>
      <c r="D6" s="31">
        <f t="shared" si="3"/>
        <v>47</v>
      </c>
      <c r="E6" s="31">
        <f t="shared" si="3"/>
        <v>17</v>
      </c>
      <c r="F6" s="31">
        <f t="shared" si="3"/>
        <v>1</v>
      </c>
      <c r="G6" s="31">
        <f t="shared" si="3"/>
        <v>0</v>
      </c>
      <c r="H6" s="31" t="str">
        <f t="shared" si="3"/>
        <v>北海道　南幌町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71.52</v>
      </c>
      <c r="P6" s="32">
        <f t="shared" si="3"/>
        <v>78.760000000000005</v>
      </c>
      <c r="Q6" s="32">
        <f t="shared" si="3"/>
        <v>3843</v>
      </c>
      <c r="R6" s="32">
        <f t="shared" si="3"/>
        <v>7960</v>
      </c>
      <c r="S6" s="32">
        <f t="shared" si="3"/>
        <v>81.36</v>
      </c>
      <c r="T6" s="32">
        <f t="shared" si="3"/>
        <v>97.84</v>
      </c>
      <c r="U6" s="32">
        <f t="shared" si="3"/>
        <v>5644</v>
      </c>
      <c r="V6" s="32">
        <f t="shared" si="3"/>
        <v>2.64</v>
      </c>
      <c r="W6" s="32">
        <f t="shared" si="3"/>
        <v>2137.88</v>
      </c>
      <c r="X6" s="33">
        <f>IF(X7="",NA(),X7)</f>
        <v>59.98</v>
      </c>
      <c r="Y6" s="33">
        <f t="shared" ref="Y6:AG6" si="4">IF(Y7="",NA(),Y7)</f>
        <v>63.25</v>
      </c>
      <c r="Z6" s="33">
        <f t="shared" si="4"/>
        <v>72.010000000000005</v>
      </c>
      <c r="AA6" s="33">
        <f t="shared" si="4"/>
        <v>74.89</v>
      </c>
      <c r="AB6" s="33">
        <f t="shared" si="4"/>
        <v>73.48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602.94000000000005</v>
      </c>
      <c r="BF6" s="33">
        <f t="shared" ref="BF6:BN6" si="7">IF(BF7="",NA(),BF7)</f>
        <v>552.87</v>
      </c>
      <c r="BG6" s="33">
        <f t="shared" si="7"/>
        <v>489.81</v>
      </c>
      <c r="BH6" s="33">
        <f t="shared" si="7"/>
        <v>489.78</v>
      </c>
      <c r="BI6" s="33">
        <f t="shared" si="7"/>
        <v>473.58</v>
      </c>
      <c r="BJ6" s="33">
        <f t="shared" si="7"/>
        <v>1365.62</v>
      </c>
      <c r="BK6" s="33">
        <f t="shared" si="7"/>
        <v>1309.43</v>
      </c>
      <c r="BL6" s="33">
        <f t="shared" si="7"/>
        <v>1306.92</v>
      </c>
      <c r="BM6" s="33">
        <f t="shared" si="7"/>
        <v>1203.71</v>
      </c>
      <c r="BN6" s="33">
        <f t="shared" si="7"/>
        <v>593.23</v>
      </c>
      <c r="BO6" s="32" t="str">
        <f>IF(BO7="","",IF(BO7="-","【-】","【"&amp;SUBSTITUTE(TEXT(BO7,"#,##0.00"),"-","△")&amp;"】"))</f>
        <v>【763.62】</v>
      </c>
      <c r="BP6" s="33">
        <f>IF(BP7="",NA(),BP7)</f>
        <v>52.79</v>
      </c>
      <c r="BQ6" s="33">
        <f t="shared" ref="BQ6:BY6" si="8">IF(BQ7="",NA(),BQ7)</f>
        <v>74.17</v>
      </c>
      <c r="BR6" s="33">
        <f t="shared" si="8"/>
        <v>74.14</v>
      </c>
      <c r="BS6" s="33">
        <f t="shared" si="8"/>
        <v>68.959999999999994</v>
      </c>
      <c r="BT6" s="33">
        <f t="shared" si="8"/>
        <v>68.44</v>
      </c>
      <c r="BU6" s="33">
        <f t="shared" si="8"/>
        <v>65.98</v>
      </c>
      <c r="BV6" s="33">
        <f t="shared" si="8"/>
        <v>67.59</v>
      </c>
      <c r="BW6" s="33">
        <f t="shared" si="8"/>
        <v>68.510000000000005</v>
      </c>
      <c r="BX6" s="33">
        <f t="shared" si="8"/>
        <v>69.739999999999995</v>
      </c>
      <c r="BY6" s="33">
        <f t="shared" si="8"/>
        <v>86.48</v>
      </c>
      <c r="BZ6" s="32" t="str">
        <f>IF(BZ7="","",IF(BZ7="-","【-】","【"&amp;SUBSTITUTE(TEXT(BZ7,"#,##0.00"),"-","△")&amp;"】"))</f>
        <v>【98.53】</v>
      </c>
      <c r="CA6" s="33">
        <f>IF(CA7="",NA(),CA7)</f>
        <v>330</v>
      </c>
      <c r="CB6" s="33">
        <f t="shared" ref="CB6:CJ6" si="9">IF(CB7="",NA(),CB7)</f>
        <v>256.10000000000002</v>
      </c>
      <c r="CC6" s="33">
        <f t="shared" si="9"/>
        <v>277.73</v>
      </c>
      <c r="CD6" s="33">
        <f t="shared" si="9"/>
        <v>308.49</v>
      </c>
      <c r="CE6" s="33">
        <f t="shared" si="9"/>
        <v>312.99</v>
      </c>
      <c r="CF6" s="33">
        <f t="shared" si="9"/>
        <v>258.83</v>
      </c>
      <c r="CG6" s="33">
        <f t="shared" si="9"/>
        <v>251.88</v>
      </c>
      <c r="CH6" s="33">
        <f t="shared" si="9"/>
        <v>247.43</v>
      </c>
      <c r="CI6" s="33">
        <f t="shared" si="9"/>
        <v>248.89</v>
      </c>
      <c r="CJ6" s="33">
        <f t="shared" si="9"/>
        <v>174.38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58.04</v>
      </c>
      <c r="CV6" s="32" t="str">
        <f>IF(CV7="","",IF(CV7="-","【-】","【"&amp;SUBSTITUTE(TEXT(CV7,"#,##0.00"),"-","△")&amp;"】"))</f>
        <v>【60.01】</v>
      </c>
      <c r="CW6" s="33">
        <f>IF(CW7="",NA(),CW7)</f>
        <v>99.43</v>
      </c>
      <c r="CX6" s="33">
        <f t="shared" ref="CX6:DF6" si="11">IF(CX7="",NA(),CX7)</f>
        <v>99.75</v>
      </c>
      <c r="CY6" s="33">
        <f t="shared" si="11"/>
        <v>99.74</v>
      </c>
      <c r="CZ6" s="33">
        <f t="shared" si="11"/>
        <v>99.74</v>
      </c>
      <c r="DA6" s="33">
        <f t="shared" si="11"/>
        <v>99.73</v>
      </c>
      <c r="DB6" s="33">
        <f t="shared" si="11"/>
        <v>85.1</v>
      </c>
      <c r="DC6" s="33">
        <f t="shared" si="11"/>
        <v>84.31</v>
      </c>
      <c r="DD6" s="33">
        <f t="shared" si="11"/>
        <v>84.57</v>
      </c>
      <c r="DE6" s="33">
        <f t="shared" si="11"/>
        <v>84.73</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3">
        <f t="shared" ref="EE6:EM6" si="14">IF(EE7="",NA(),EE7)</f>
        <v>0.01</v>
      </c>
      <c r="EF6" s="33">
        <f t="shared" si="14"/>
        <v>0.04</v>
      </c>
      <c r="EG6" s="32">
        <f t="shared" si="14"/>
        <v>0</v>
      </c>
      <c r="EH6" s="32">
        <f t="shared" si="14"/>
        <v>0</v>
      </c>
      <c r="EI6" s="33">
        <f t="shared" si="14"/>
        <v>0.09</v>
      </c>
      <c r="EJ6" s="33">
        <f t="shared" si="14"/>
        <v>7.0000000000000007E-2</v>
      </c>
      <c r="EK6" s="33">
        <f t="shared" si="14"/>
        <v>0.14000000000000001</v>
      </c>
      <c r="EL6" s="33">
        <f t="shared" si="14"/>
        <v>0.03</v>
      </c>
      <c r="EM6" s="33">
        <f t="shared" si="14"/>
        <v>0.14000000000000001</v>
      </c>
      <c r="EN6" s="32" t="str">
        <f>IF(EN7="","",IF(EN7="-","【-】","【"&amp;SUBSTITUTE(TEXT(EN7,"#,##0.00"),"-","△")&amp;"】"))</f>
        <v>【0.23】</v>
      </c>
    </row>
    <row r="7" spans="1:144" s="34" customFormat="1">
      <c r="A7" s="26"/>
      <c r="B7" s="35">
        <v>2015</v>
      </c>
      <c r="C7" s="35">
        <v>14231</v>
      </c>
      <c r="D7" s="35">
        <v>47</v>
      </c>
      <c r="E7" s="35">
        <v>17</v>
      </c>
      <c r="F7" s="35">
        <v>1</v>
      </c>
      <c r="G7" s="35">
        <v>0</v>
      </c>
      <c r="H7" s="35" t="s">
        <v>96</v>
      </c>
      <c r="I7" s="35" t="s">
        <v>97</v>
      </c>
      <c r="J7" s="35" t="s">
        <v>98</v>
      </c>
      <c r="K7" s="35" t="s">
        <v>99</v>
      </c>
      <c r="L7" s="35" t="s">
        <v>100</v>
      </c>
      <c r="M7" s="36" t="s">
        <v>101</v>
      </c>
      <c r="N7" s="36" t="s">
        <v>102</v>
      </c>
      <c r="O7" s="36">
        <v>71.52</v>
      </c>
      <c r="P7" s="36">
        <v>78.760000000000005</v>
      </c>
      <c r="Q7" s="36">
        <v>3843</v>
      </c>
      <c r="R7" s="36">
        <v>7960</v>
      </c>
      <c r="S7" s="36">
        <v>81.36</v>
      </c>
      <c r="T7" s="36">
        <v>97.84</v>
      </c>
      <c r="U7" s="36">
        <v>5644</v>
      </c>
      <c r="V7" s="36">
        <v>2.64</v>
      </c>
      <c r="W7" s="36">
        <v>2137.88</v>
      </c>
      <c r="X7" s="36">
        <v>59.98</v>
      </c>
      <c r="Y7" s="36">
        <v>63.25</v>
      </c>
      <c r="Z7" s="36">
        <v>72.010000000000005</v>
      </c>
      <c r="AA7" s="36">
        <v>74.89</v>
      </c>
      <c r="AB7" s="36">
        <v>73.48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602.94000000000005</v>
      </c>
      <c r="BF7" s="36">
        <v>552.87</v>
      </c>
      <c r="BG7" s="36">
        <v>489.81</v>
      </c>
      <c r="BH7" s="36">
        <v>489.78</v>
      </c>
      <c r="BI7" s="36">
        <v>473.58</v>
      </c>
      <c r="BJ7" s="36">
        <v>1365.62</v>
      </c>
      <c r="BK7" s="36">
        <v>1309.43</v>
      </c>
      <c r="BL7" s="36">
        <v>1306.92</v>
      </c>
      <c r="BM7" s="36">
        <v>1203.71</v>
      </c>
      <c r="BN7" s="36">
        <v>593.23</v>
      </c>
      <c r="BO7" s="36">
        <v>763.62</v>
      </c>
      <c r="BP7" s="36">
        <v>52.79</v>
      </c>
      <c r="BQ7" s="36">
        <v>74.17</v>
      </c>
      <c r="BR7" s="36">
        <v>74.14</v>
      </c>
      <c r="BS7" s="36">
        <v>68.959999999999994</v>
      </c>
      <c r="BT7" s="36">
        <v>68.44</v>
      </c>
      <c r="BU7" s="36">
        <v>65.98</v>
      </c>
      <c r="BV7" s="36">
        <v>67.59</v>
      </c>
      <c r="BW7" s="36">
        <v>68.510000000000005</v>
      </c>
      <c r="BX7" s="36">
        <v>69.739999999999995</v>
      </c>
      <c r="BY7" s="36">
        <v>86.48</v>
      </c>
      <c r="BZ7" s="36">
        <v>98.53</v>
      </c>
      <c r="CA7" s="36">
        <v>330</v>
      </c>
      <c r="CB7" s="36">
        <v>256.10000000000002</v>
      </c>
      <c r="CC7" s="36">
        <v>277.73</v>
      </c>
      <c r="CD7" s="36">
        <v>308.49</v>
      </c>
      <c r="CE7" s="36">
        <v>312.99</v>
      </c>
      <c r="CF7" s="36">
        <v>258.83</v>
      </c>
      <c r="CG7" s="36">
        <v>251.88</v>
      </c>
      <c r="CH7" s="36">
        <v>247.43</v>
      </c>
      <c r="CI7" s="36">
        <v>248.89</v>
      </c>
      <c r="CJ7" s="36">
        <v>174.38</v>
      </c>
      <c r="CK7" s="36">
        <v>139.69999999999999</v>
      </c>
      <c r="CL7" s="36" t="s">
        <v>101</v>
      </c>
      <c r="CM7" s="36" t="s">
        <v>101</v>
      </c>
      <c r="CN7" s="36" t="s">
        <v>101</v>
      </c>
      <c r="CO7" s="36" t="s">
        <v>101</v>
      </c>
      <c r="CP7" s="36" t="s">
        <v>101</v>
      </c>
      <c r="CQ7" s="36">
        <v>50.74</v>
      </c>
      <c r="CR7" s="36">
        <v>49.29</v>
      </c>
      <c r="CS7" s="36">
        <v>50.32</v>
      </c>
      <c r="CT7" s="36">
        <v>49.89</v>
      </c>
      <c r="CU7" s="36">
        <v>58.04</v>
      </c>
      <c r="CV7" s="36">
        <v>60.01</v>
      </c>
      <c r="CW7" s="36">
        <v>99.43</v>
      </c>
      <c r="CX7" s="36">
        <v>99.75</v>
      </c>
      <c r="CY7" s="36">
        <v>99.74</v>
      </c>
      <c r="CZ7" s="36">
        <v>99.74</v>
      </c>
      <c r="DA7" s="36">
        <v>99.73</v>
      </c>
      <c r="DB7" s="36">
        <v>85.1</v>
      </c>
      <c r="DC7" s="36">
        <v>84.31</v>
      </c>
      <c r="DD7" s="36">
        <v>84.57</v>
      </c>
      <c r="DE7" s="36">
        <v>84.73</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0.01</v>
      </c>
      <c r="EE7" s="36">
        <v>0.01</v>
      </c>
      <c r="EF7" s="36">
        <v>0.04</v>
      </c>
      <c r="EG7" s="36">
        <v>0</v>
      </c>
      <c r="EH7" s="36">
        <v>0</v>
      </c>
      <c r="EI7" s="36">
        <v>0.09</v>
      </c>
      <c r="EJ7" s="36">
        <v>7.0000000000000007E-2</v>
      </c>
      <c r="EK7" s="36">
        <v>0.14000000000000001</v>
      </c>
      <c r="EL7" s="36">
        <v>0.03</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2017-02-08T02:43:30Z</dcterms:created>
  <dcterms:modified xsi:type="dcterms:W3CDTF">2017-02-13T23:29:32Z</dcterms:modified>
  <cp:category/>
</cp:coreProperties>
</file>