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10.150.9\share\総務課\03財務係\14財政状況の公表\財政状況資料集\R06決算\"/>
    </mc:Choice>
  </mc:AlternateContent>
  <xr:revisionPtr revIDLastSave="0" documentId="13_ncr:1_{CE574C98-7BD9-4191-AEB4-2CC2278B3726}"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BW34" i="10"/>
  <c r="BE34" i="10"/>
  <c r="C34" i="10"/>
  <c r="U34" i="10" s="1"/>
  <c r="BW35" i="10" l="1"/>
  <c r="BW36" i="10" s="1"/>
  <c r="BW37" i="10" s="1"/>
  <c r="BW38" i="10" s="1"/>
  <c r="BW39" i="10" s="1"/>
  <c r="BW40" i="10" s="1"/>
  <c r="U35" i="10"/>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<sst xmlns="http://schemas.openxmlformats.org/spreadsheetml/2006/main" count="1102" uniqueCount="568">
  <si>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</si>
  <si>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</si>
  <si>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</si>
  <si>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</si>
  <si>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</si>
  <si>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</si>
  <si>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</si>
  <si>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</si>
  <si>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</si>
  <si>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</si>
  <si>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</si>
  <si>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</si>
  <si>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</si>
  <si>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</si>
  <si>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</si>
  <si>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</si>
  <si>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</si>
  <si>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</si>
  <si>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</si>
  <si>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</si>
  <si>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</si>
  <si>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</si>
  <si>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</si>
  <si>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</si>
  <si>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</si>
  <si>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</si>
  <si>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</si>
  <si>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</si>
  <si>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</si>
  <si>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</si>
  <si>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</si>
  <si>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</si>
  <si>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</si>
  <si>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</si>
  <si>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</si>
  <si>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</si>
  <si>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</si>
  <si>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</si>
  <si>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</si>
  <si>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</si>
  <si>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</si>
  <si>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</si>
  <si>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</si>
  <si>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</si>
  <si>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</si>
  <si>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</si>
  <si>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</si>
  <si>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</si>
  <si>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</si>
  <si>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</si>
  <si>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</si>
  <si>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</si>
  <si>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</si>
  <si>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</si>
  <si>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</si>
  <si>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</si>
  <si>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</si>
  <si>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</si>
  <si>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</si>
  <si>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</si>
  <si>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</si>
  <si>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</si>
  <si>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</si>
  <si>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</si>
  <si>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</si>
  <si>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</si>
  <si>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</si>
  <si>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</si>
  <si>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</si>
  <si>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</si>
  <si>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</si>
  <si>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</si>
  <si>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</si>
  <si>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</si>
  <si>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</si>
  <si>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</si>
  <si>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</si>
  <si>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</si>
  <si>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</si>
  <si>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</si>
  <si>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</si>
  <si>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</si>
  <si>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</si>
  <si>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</si>
  <si>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</si>
  <si>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</si>
  <si>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</si>
  <si>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</si>
  <si>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</si>
  <si>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</si>
  <si>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</si>
  <si>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</si>
  <si>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</si>
  <si>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</si>
  <si>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南幌町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</si>
  <si>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</si>
  <si>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</si>
  <si>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</si>
  <si>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</si>
  <si>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</si>
  <si>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</si>
  <si>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</si>
  <si>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</si>
  <si>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</si>
  <si>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</si>
  <si>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</si>
  <si>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</si>
  <si>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</si>
  <si>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</si>
  <si>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</si>
  <si>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</si>
  <si>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</si>
  <si>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</si>
  <si>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</si>
  <si>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</si>
  <si>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</si>
  <si>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</si>
  <si>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</si>
  <si>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</si>
  <si>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</si>
  <si>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</si>
  <si>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</si>
  <si>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</si>
  <si>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</si>
  <si>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</si>
  <si>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</si>
  <si>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</si>
  <si>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</si>
  <si>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</si>
  <si>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</si>
  <si>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</si>
  <si>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</si>
  <si>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</si>
  <si>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</si>
  <si>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</si>
  <si>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</si>
  <si>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</si>
  <si>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</si>
  <si>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</si>
  <si>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</si>
  <si>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</si>
  <si>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</si>
  <si>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</si>
  <si>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</si>
  <si>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</si>
  <si>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</si>
  <si>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</si>
  <si>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</si>
  <si>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</si>
  <si>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</si>
  <si>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</si>
  <si>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</si>
  <si>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</si>
  <si>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</si>
  <si>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</si>
  <si>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</si>
  <si>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</si>
  <si>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</si>
  <si>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</si>
  <si>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</si>
  <si>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</si>
  <si>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</si>
  <si>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</si>
  <si>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</si>
  <si>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</si>
  <si>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</si>
  <si>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</si>
  <si>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</si>
  <si>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</si>
  <si>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</si>
  <si>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</si>
  <si>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</si>
  <si>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</si>
  <si>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</si>
  <si>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</si>
  <si>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</si>
  <si>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</si>
  <si>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</si>
  <si>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</si>
  <si>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</si>
  <si>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</si>
  <si>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</si>
  <si>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</si>
  <si>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</si>
  <si>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</si>
  <si>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</si>
  <si>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</si>
  <si>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</si>
  <si>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</si>
  <si>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</si>
  <si>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</si>
  <si>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</si>
  <si>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</si>
  <si>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</si>
  <si>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</si>
  <si>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</si>
  <si>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</si>
  <si>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</si>
  <si>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</si>
  <si>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</si>
  <si>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</si>
  <si>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</si>
  <si>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</si>
  <si>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北海道南幌町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</si>
  <si>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</si>
  <si>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</si>
  <si>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</si>
  <si>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</si>
  <si>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</si>
  <si>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</si>
  <si>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</si>
  <si>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</si>
  <si>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</si>
  <si>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</si>
  <si>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</si>
  <si>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</si>
  <si>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</si>
  <si>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</si>
  <si>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</si>
  <si>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</si>
  <si>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</si>
  <si>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</si>
  <si>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</si>
  <si>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</si>
  <si>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</si>
  <si>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</si>
  <si>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</si>
  <si>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</si>
  <si>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</si>
  <si>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</si>
  <si>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</si>
  <si>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</si>
  <si>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</si>
  <si>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</si>
  <si>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</si>
  <si>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</si>
  <si>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</si>
  <si>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</si>
  <si>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</si>
  <si>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</si>
  <si>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</si>
  <si>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</si>
  <si>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</si>
  <si>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</si>
  <si>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</si>
  <si>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</si>
  <si>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</si>
  <si>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</si>
  <si>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</si>
  <si>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</si>
  <si>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</si>
  <si>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</si>
  <si>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</si>
  <si>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</si>
  <si>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</si>
  <si>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</si>
  <si>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</si>
  <si>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</si>
  <si>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</si>
  <si>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</si>
  <si>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</si>
  <si>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</si>
  <si>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</si>
  <si>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</si>
  <si>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</si>
  <si>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</si>
  <si>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</si>
  <si>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</si>
  <si>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</si>
  <si>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</si>
  <si>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</si>
  <si>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</si>
  <si>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</si>
  <si>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</si>
  <si>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</si>
  <si>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</si>
  <si>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</si>
  <si>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</si>
  <si>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</si>
  <si>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</si>
  <si>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</si>
  <si>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</si>
  <si>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</si>
  <si>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</si>
  <si>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</si>
  <si>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</si>
  <si>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</si>
  <si>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</si>
  <si>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</si>
  <si>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</si>
  <si>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</si>
  <si>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</si>
  <si>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</si>
  <si>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</si>
  <si>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</si>
  <si>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</si>
  <si>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</si>
  <si>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</si>
  <si>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</si>
  <si>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</si>
  <si>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</si>
  <si>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</si>
  <si>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</si>
  <si>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</si>
  <si>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</si>
  <si>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</si>
  <si>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</si>
  <si>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</si>
  <si>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</si>
  <si>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</si>
  <si>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</si>
  <si>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</si>
  <si>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</si>
  <si>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</si>
  <si>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</si>
  <si>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</si>
  <si>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</si>
  <si>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</si>
  <si>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</si>
  <si>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</si>
  <si>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</si>
  <si>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</si>
  <si>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</si>
  <si>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</si>
  <si>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</si>
  <si>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</si>
  <si>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</si>
  <si>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</si>
  <si>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</si>
  <si>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</si>
  <si>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</si>
  <si>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</si>
  <si>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</si>
  <si>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</si>
  <si>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</si>
  <si>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</si>
  <si>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</si>
  <si>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</si>
  <si>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</si>
  <si>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</si>
  <si>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</si>
  <si>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</si>
  <si>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</si>
  <si>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</si>
  <si>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</si>
  <si>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</si>
  <si>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</si>
  <si>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</si>
  <si>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</si>
  <si>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</si>
  <si>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</si>
  <si>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</si>
  <si>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</si>
  <si>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北海道南幌町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</si>
  <si>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</si>
  <si>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</si>
  <si>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</si>
  <si>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</si>
  <si>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</si>
  <si>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</si>
  <si>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</si>
  <si>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</si>
  <si>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</si>
  <si>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</si>
  <si>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</si>
  <si>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</si>
  <si>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</si>
  <si>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</si>
  <si>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</si>
  <si>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</si>
  <si>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</si>
  <si>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</si>
  <si>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</si>
  <si>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</si>
  <si>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</si>
  <si>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</si>
  <si>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</si>
  <si>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</si>
  <si>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</si>
  <si>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</si>
  <si>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</si>
  <si>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</si>
  <si>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</si>
  <si>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</si>
  <si>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</si>
  <si>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</si>
  <si>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</si>
  <si>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</si>
  <si>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</si>
  <si>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</si>
  <si>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</si>
  <si>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</si>
  <si>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</si>
  <si>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</si>
  <si>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</si>
  <si>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</si>
  <si>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</si>
  <si>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</si>
  <si>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</si>
  <si>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</si>
  <si>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</si>
  <si>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</si>
  <si>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</si>
  <si>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</si>
  <si>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</si>
  <si>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</si>
  <si>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</si>
  <si>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</si>
  <si>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</si>
  <si>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</si>
  <si>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</si>
  <si>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</si>
  <si>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</si>
  <si>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</si>
  <si>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</si>
  <si>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</si>
  <si>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</si>
  <si>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</si>
  <si>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</si>
  <si>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</si>
  <si>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</si>
  <si>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</si>
  <si>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</si>
  <si>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</si>
  <si>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</si>
  <si>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</si>
  <si>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</si>
  <si>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</si>
  <si>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</si>
  <si>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</si>
  <si>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</si>
  <si>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</si>
  <si>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</si>
  <si>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</si>
  <si>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</si>
  <si>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</si>
  <si>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</si>
  <si>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</si>
  <si>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</si>
  <si>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</si>
  <si>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</si>
  <si>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</si>
  <si>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</si>
  <si>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</si>
  <si>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</si>
  <si>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</si>
  <si>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</si>
  <si>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</si>
  <si>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</si>
  <si>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</si>
  <si>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</si>
  <si>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</si>
  <si>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</si>
  <si>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</si>
  <si>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</si>
  <si>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</si>
  <si>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</si>
  <si>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</si>
  <si>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</si>
  <si>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</si>
  <si>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</si>
  <si>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</si>
  <si>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</si>
  <si>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</si>
  <si>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</si>
  <si>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</si>
  <si>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</si>
  <si>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</si>
  <si>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</si>
  <si>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</si>
  <si>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</si>
  <si>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</si>
  <si>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</si>
  <si>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</si>
  <si>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</si>
  <si>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</si>
  <si>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</si>
  <si>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</si>
  <si>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</si>
  <si>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</si>
  <si>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</si>
  <si>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</si>
  <si>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</si>
  <si>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</si>
  <si>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</si>
  <si>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</si>
  <si>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</si>
  <si>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</si>
  <si>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</si>
  <si>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</si>
  <si>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</si>
  <si>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</si>
  <si>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</si>
  <si>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</si>
  <si>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</si>
  <si>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</si>
  <si>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</si>
  <si>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</si>
  <si>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</si>
  <si>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</si>
  <si>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</si>
  <si>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</si>
  <si>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</si>
  <si>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</si>
  <si>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</si>
  <si>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</si>
  <si>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</si>
  <si>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</si>
  <si>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</si>
  <si>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</si>
  <si>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</si>
  <si>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</si>
  <si>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</si>
  <si>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</si>
  <si>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</si>
  <si>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</si>
  <si>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</si>
  <si>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</si>
  <si>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</si>
  <si>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</si>
  <si>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</si>
  <si>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</si>
  <si>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</si>
  <si>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</si>
  <si>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</si>
  <si>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</si>
  <si>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</si>
  <si>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</si>
  <si>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2.93</t>
  </si>
  <si>
    <t>病院事業会計</t>
  </si>
  <si>
    <t>一般会計</t>
  </si>
  <si>
    <t>介護保険特別会計</t>
  </si>
  <si>
    <t>国民健康保険特別会計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</si>
  <si>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</si>
  <si>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</si>
  <si>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</si>
  <si>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</si>
  <si>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</si>
  <si>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</si>
  <si>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</si>
  <si>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</si>
  <si>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</si>
  <si>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南幌振興公社</t>
    <rPh sb="0" eb="2">
      <t>ナンポロ</t>
    </rPh>
    <rPh sb="2" eb="4">
      <t>シンコウ</t>
    </rPh>
    <rPh sb="4" eb="6">
      <t>コウシャ</t>
    </rPh>
    <phoneticPr fontId="38"/>
  </si>
  <si>
    <t>南幌町農産物加工センター</t>
    <rPh sb="0" eb="3">
      <t>ナンポロチョウ</t>
    </rPh>
    <rPh sb="3" eb="6">
      <t>ノウサンブツ</t>
    </rPh>
    <rPh sb="6" eb="8">
      <t>カコウ</t>
    </rPh>
    <phoneticPr fontId="38"/>
  </si>
  <si>
    <t>南空知葬斎組合</t>
    <rPh sb="0" eb="1">
      <t>ミナミ</t>
    </rPh>
    <rPh sb="1" eb="3">
      <t>ソラチ</t>
    </rPh>
    <rPh sb="3" eb="4">
      <t>ソウ</t>
    </rPh>
    <rPh sb="4" eb="5">
      <t>イツキ</t>
    </rPh>
    <rPh sb="5" eb="7">
      <t>クミアイ</t>
    </rPh>
    <phoneticPr fontId="38"/>
  </si>
  <si>
    <t>南空知公衆衛生組合</t>
    <rPh sb="0" eb="1">
      <t>ミナミ</t>
    </rPh>
    <rPh sb="1" eb="3">
      <t>ソラチ</t>
    </rPh>
    <rPh sb="3" eb="5">
      <t>コウシュウ</t>
    </rPh>
    <rPh sb="5" eb="7">
      <t>エイセイ</t>
    </rPh>
    <rPh sb="7" eb="9">
      <t>クミアイ</t>
    </rPh>
    <phoneticPr fontId="38"/>
  </si>
  <si>
    <t>空知教育センター組合</t>
    <rPh sb="0" eb="2">
      <t>ソラチ</t>
    </rPh>
    <rPh sb="2" eb="4">
      <t>キョウイク</t>
    </rPh>
    <rPh sb="8" eb="10">
      <t>クミアイ</t>
    </rPh>
    <phoneticPr fontId="38"/>
  </si>
  <si>
    <t>南空知消防組合</t>
    <rPh sb="0" eb="1">
      <t>ミナミ</t>
    </rPh>
    <rPh sb="1" eb="3">
      <t>ソラチ</t>
    </rPh>
    <rPh sb="3" eb="5">
      <t>ショウボウ</t>
    </rPh>
    <rPh sb="5" eb="7">
      <t>クミアイ</t>
    </rPh>
    <phoneticPr fontId="38"/>
  </si>
  <si>
    <t>南空知ふるさと市町村圏組合</t>
    <rPh sb="0" eb="1">
      <t>ミナミ</t>
    </rPh>
    <rPh sb="1" eb="3">
      <t>ソラチ</t>
    </rPh>
    <rPh sb="7" eb="10">
      <t>シチョウソン</t>
    </rPh>
    <rPh sb="10" eb="11">
      <t>ケン</t>
    </rPh>
    <rPh sb="11" eb="13">
      <t>クミアイ</t>
    </rPh>
    <phoneticPr fontId="38"/>
  </si>
  <si>
    <t>長幌上水道企業団</t>
    <rPh sb="0" eb="1">
      <t>ナガ</t>
    </rPh>
    <rPh sb="1" eb="2">
      <t>ホロ</t>
    </rPh>
    <rPh sb="2" eb="5">
      <t>ジョウスイドウ</t>
    </rPh>
    <rPh sb="5" eb="7">
      <t>キギョウ</t>
    </rPh>
    <rPh sb="7" eb="8">
      <t>ダン</t>
    </rPh>
    <phoneticPr fontId="38"/>
  </si>
  <si>
    <t>道央廃棄物処理組合</t>
    <rPh sb="0" eb="2">
      <t>ドウオウ</t>
    </rPh>
    <rPh sb="2" eb="5">
      <t>ハイキブツ</t>
    </rPh>
    <rPh sb="5" eb="7">
      <t>ショリ</t>
    </rPh>
    <rPh sb="7" eb="9">
      <t>クミアイ</t>
    </rPh>
    <phoneticPr fontId="38"/>
  </si>
  <si>
    <t>-</t>
    <phoneticPr fontId="38"/>
  </si>
  <si>
    <t>ふるさと応援基金</t>
    <rPh sb="4" eb="8">
      <t>オウエンキキン</t>
    </rPh>
    <phoneticPr fontId="5"/>
  </si>
  <si>
    <t>南幌温泉ハート＆ハート基金</t>
    <rPh sb="0" eb="2">
      <t>ナンポロ</t>
    </rPh>
    <rPh sb="2" eb="4">
      <t>オンセン</t>
    </rPh>
    <rPh sb="11" eb="13">
      <t>キキン</t>
    </rPh>
    <phoneticPr fontId="2"/>
  </si>
  <si>
    <t>地域福祉振興基金</t>
    <rPh sb="0" eb="2">
      <t>チイキ</t>
    </rPh>
    <rPh sb="2" eb="4">
      <t>フクシ</t>
    </rPh>
    <rPh sb="4" eb="6">
      <t>シンコウ</t>
    </rPh>
    <rPh sb="6" eb="8">
      <t>キキン</t>
    </rPh>
    <phoneticPr fontId="2"/>
  </si>
  <si>
    <t>中山間ふるさと水と土保全基金</t>
    <rPh sb="0" eb="3">
      <t>チュウサンカン</t>
    </rPh>
    <rPh sb="7" eb="8">
      <t>ミズ</t>
    </rPh>
    <rPh sb="9" eb="10">
      <t>ツチ</t>
    </rPh>
    <rPh sb="10" eb="12">
      <t>ホゼン</t>
    </rPh>
    <rPh sb="12" eb="14">
      <t>キキン</t>
    </rPh>
    <phoneticPr fontId="2"/>
  </si>
  <si>
    <t>消防防災対策基金</t>
    <rPh sb="0" eb="2">
      <t>ショウボウ</t>
    </rPh>
    <rPh sb="2" eb="4">
      <t>ボウサイ</t>
    </rPh>
    <rPh sb="4" eb="6">
      <t>タイサク</t>
    </rPh>
    <rPh sb="6" eb="8">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</si>
  <si>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</si>
  <si>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</si>
  <si>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</si>
  <si>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</si>
  <si>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</si>
  <si>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</si>
  <si>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</si>
  <si>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</si>
  <si>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公共施設の大規模改修に伴う地方債残高の増加や一部事務組合への負担金増加に伴う組合負担等見込額の増加により、昨年度よりも17.1ポイント上昇した。実質公債費比率については、元利償還金等及び算入公債費等の減少により減少傾向で推移していたものが、地方債残高の増加に伴う元利償還金等の増加により、昨年度よりも0.7ポイント上昇した。今後も公共施設の改修や大型事業の実施により地方債残高の増加および元利償還金等の増加が見込まれることから、将来負担比率、実質公債費比率ともに上昇することが見込まれる。</t>
    <phoneticPr fontId="5"/>
  </si>
  <si>
    <t>実質公債費比率</t>
    <phoneticPr fontId="5"/>
  </si>
  <si>
    <t>令和6年度有形固定資産減価償却率68.1％については類似団体内平均値を若干下回ったものの、令和6年度将来負担比率128.3％については類似団体内平均値と比較して高い水準となっている。将来負担比率の上昇については、公共施設の大規模改修に伴う地方債現在高の増加によるもので、有形固定資産減価償却率も上昇傾向にあるため、公共施設等総合管理計画に基づいた個別施設計画において、各施設の修繕や維持管理を適切に行い、将来負担の抑制に努める。</t>
    <rPh sb="3" eb="4">
      <t>ネン</t>
    </rPh>
    <rPh sb="35" eb="37">
      <t>ジャッカン</t>
    </rPh>
    <rPh sb="37" eb="38">
      <t>シタ</t>
    </rPh>
    <rPh sb="161" eb="162">
      <t>トウ</t>
    </rPh>
    <rPh sb="162" eb="164">
      <t>ソウゴウ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</si>
</sst>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1"/>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40" fillId="0" borderId="41" xfId="16" applyFont="1" applyBorder="1" applyAlignment="1" applyProtection="1">
      <alignment horizontal="left" vertical="top" wrapTex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60672B8-C93D-4D1C-8F0A-715B1B9452E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EEB7-4C6F-94F9-63C4EF6488E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237404</c:v>
                </c:pt>
                <c:pt idx="1">
                  <c:v>110661</c:v>
                </c:pt>
                <c:pt idx="2">
                  <c:v>287031</c:v>
                </c:pt>
                <c:pt idx="3">
                  <c:v>221654</c:v>
                </c:pt>
                <c:pt idx="4">
                  <c:v>258099</c:v>
                </c:pt>
              </c:numCache>
            </c:numRef>
          </c:val>
          <c:smooth val="0"/>
          <c:extLst>
            <c:ext xmlns:c16="http://schemas.microsoft.com/office/drawing/2014/chart" uri="{C3380CC4-5D6E-409C-BE32-E72D297353CC}">
              <c16:uniqueId val="{00000001-EEB7-4C6F-94F9-63C4EF6488E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4.96</c:v>
                </c:pt>
                <c:pt idx="1">
                  <c:v>4.3899999999999997</c:v>
                </c:pt>
                <c:pt idx="2">
                  <c:v>3.67</c:v>
                </c:pt>
                <c:pt idx="3">
                  <c:v>3.66</c:v>
                </c:pt>
                <c:pt idx="4">
                  <c:v>2.04</c:v>
                </c:pt>
              </c:numCache>
            </c:numRef>
          </c:val>
          <c:extLst>
            <c:ext xmlns:c16="http://schemas.microsoft.com/office/drawing/2014/chart" uri="{C3380CC4-5D6E-409C-BE32-E72D297353CC}">
              <c16:uniqueId val="{00000000-86BA-4502-B5E5-D348839C84E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24.52</c:v>
                </c:pt>
                <c:pt idx="1">
                  <c:v>25.44</c:v>
                </c:pt>
                <c:pt idx="2">
                  <c:v>27.42</c:v>
                </c:pt>
                <c:pt idx="3">
                  <c:v>23.95</c:v>
                </c:pt>
                <c:pt idx="4">
                  <c:v>24.75</c:v>
                </c:pt>
              </c:numCache>
            </c:numRef>
          </c:val>
          <c:extLst>
            <c:ext xmlns:c16="http://schemas.microsoft.com/office/drawing/2014/chart" uri="{C3380CC4-5D6E-409C-BE32-E72D297353CC}">
              <c16:uniqueId val="{00000001-86BA-4502-B5E5-D348839C84E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0.45</c:v>
                </c:pt>
                <c:pt idx="1">
                  <c:v>2.2200000000000002</c:v>
                </c:pt>
                <c:pt idx="2">
                  <c:v>0.93</c:v>
                </c:pt>
                <c:pt idx="3">
                  <c:v>-2.93</c:v>
                </c:pt>
                <c:pt idx="4">
                  <c:v>0.3</c:v>
                </c:pt>
              </c:numCache>
            </c:numRef>
          </c:val>
          <c:smooth val="0"/>
          <c:extLst>
            <c:ext xmlns:c16="http://schemas.microsoft.com/office/drawing/2014/chart" uri="{C3380CC4-5D6E-409C-BE32-E72D297353CC}">
              <c16:uniqueId val="{00000002-86BA-4502-B5E5-D348839C84E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0.38</c:v>
                </c:pt>
                <c:pt idx="2">
                  <c:v>#N/A</c:v>
                </c:pt>
                <c:pt idx="3">
                  <c:v>0.21</c:v>
                </c:pt>
                <c:pt idx="4">
                  <c:v>#N/A</c:v>
                </c:pt>
                <c:pt idx="5">
                  <c:v>0.17</c:v>
                </c:pt>
                <c:pt idx="6">
                  <c:v>#N/A</c:v>
                </c:pt>
                <c:pt idx="7">
                  <c:v>1.84</c:v>
                </c:pt>
                <c:pt idx="8">
                  <c:v>0</c:v>
                </c:pt>
                <c:pt idx="9">
                  <c:v>0</c:v>
                </c:pt>
              </c:numCache>
            </c:numRef>
          </c:val>
          <c:extLst>
            <c:ext xmlns:c16="http://schemas.microsoft.com/office/drawing/2014/chart" uri="{C3380CC4-5D6E-409C-BE32-E72D297353CC}">
              <c16:uniqueId val="{00000000-BBB8-41AA-94A1-030FF8ABCD9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BB8-41AA-94A1-030FF8ABCD9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BB8-41AA-94A1-030FF8ABCD9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BB8-41AA-94A1-030FF8ABCD9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0.03</c:v>
                </c:pt>
                <c:pt idx="6">
                  <c:v>#N/A</c:v>
                </c:pt>
                <c:pt idx="7">
                  <c:v>0.01</c:v>
                </c:pt>
                <c:pt idx="8">
                  <c:v>#N/A</c:v>
                </c:pt>
                <c:pt idx="9">
                  <c:v>0.01</c:v>
                </c:pt>
              </c:numCache>
            </c:numRef>
          </c:val>
          <c:extLst>
            <c:ext xmlns:c16="http://schemas.microsoft.com/office/drawing/2014/chart" uri="{C3380CC4-5D6E-409C-BE32-E72D297353CC}">
              <c16:uniqueId val="{00000004-BBB8-41AA-94A1-030FF8ABCD9F}"/>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0.47</c:v>
                </c:pt>
              </c:numCache>
            </c:numRef>
          </c:val>
          <c:extLst>
            <c:ext xmlns:c16="http://schemas.microsoft.com/office/drawing/2014/chart" uri="{C3380CC4-5D6E-409C-BE32-E72D297353CC}">
              <c16:uniqueId val="{00000005-BBB8-41AA-94A1-030FF8ABCD9F}"/>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0.52</c:v>
                </c:pt>
                <c:pt idx="2">
                  <c:v>#N/A</c:v>
                </c:pt>
                <c:pt idx="3">
                  <c:v>0.47</c:v>
                </c:pt>
                <c:pt idx="4">
                  <c:v>#N/A</c:v>
                </c:pt>
                <c:pt idx="5">
                  <c:v>0.18</c:v>
                </c:pt>
                <c:pt idx="6">
                  <c:v>#N/A</c:v>
                </c:pt>
                <c:pt idx="7">
                  <c:v>0.43</c:v>
                </c:pt>
                <c:pt idx="8">
                  <c:v>#N/A</c:v>
                </c:pt>
                <c:pt idx="9">
                  <c:v>0.54</c:v>
                </c:pt>
              </c:numCache>
            </c:numRef>
          </c:val>
          <c:extLst>
            <c:ext xmlns:c16="http://schemas.microsoft.com/office/drawing/2014/chart" uri="{C3380CC4-5D6E-409C-BE32-E72D297353CC}">
              <c16:uniqueId val="{00000006-BBB8-41AA-94A1-030FF8ABCD9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1.43</c:v>
                </c:pt>
                <c:pt idx="2">
                  <c:v>#N/A</c:v>
                </c:pt>
                <c:pt idx="3">
                  <c:v>1.4</c:v>
                </c:pt>
                <c:pt idx="4">
                  <c:v>#N/A</c:v>
                </c:pt>
                <c:pt idx="5">
                  <c:v>0.79</c:v>
                </c:pt>
                <c:pt idx="6">
                  <c:v>#N/A</c:v>
                </c:pt>
                <c:pt idx="7">
                  <c:v>1</c:v>
                </c:pt>
                <c:pt idx="8">
                  <c:v>#N/A</c:v>
                </c:pt>
                <c:pt idx="9">
                  <c:v>0.63</c:v>
                </c:pt>
              </c:numCache>
            </c:numRef>
          </c:val>
          <c:extLst>
            <c:ext xmlns:c16="http://schemas.microsoft.com/office/drawing/2014/chart" uri="{C3380CC4-5D6E-409C-BE32-E72D297353CC}">
              <c16:uniqueId val="{00000007-BBB8-41AA-94A1-030FF8ABCD9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4.95</c:v>
                </c:pt>
                <c:pt idx="2">
                  <c:v>#N/A</c:v>
                </c:pt>
                <c:pt idx="3">
                  <c:v>4.3899999999999997</c:v>
                </c:pt>
                <c:pt idx="4">
                  <c:v>#N/A</c:v>
                </c:pt>
                <c:pt idx="5">
                  <c:v>3.66</c:v>
                </c:pt>
                <c:pt idx="6">
                  <c:v>#N/A</c:v>
                </c:pt>
                <c:pt idx="7">
                  <c:v>3.65</c:v>
                </c:pt>
                <c:pt idx="8">
                  <c:v>#N/A</c:v>
                </c:pt>
                <c:pt idx="9">
                  <c:v>2.0299999999999998</c:v>
                </c:pt>
              </c:numCache>
            </c:numRef>
          </c:val>
          <c:extLst>
            <c:ext xmlns:c16="http://schemas.microsoft.com/office/drawing/2014/chart" uri="{C3380CC4-5D6E-409C-BE32-E72D297353CC}">
              <c16:uniqueId val="{00000008-BBB8-41AA-94A1-030FF8ABCD9F}"/>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3.75</c:v>
                </c:pt>
                <c:pt idx="2">
                  <c:v>#N/A</c:v>
                </c:pt>
                <c:pt idx="3">
                  <c:v>6.63</c:v>
                </c:pt>
                <c:pt idx="4">
                  <c:v>#N/A</c:v>
                </c:pt>
                <c:pt idx="5">
                  <c:v>10.74</c:v>
                </c:pt>
                <c:pt idx="6">
                  <c:v>#N/A</c:v>
                </c:pt>
                <c:pt idx="7">
                  <c:v>14.42</c:v>
                </c:pt>
                <c:pt idx="8">
                  <c:v>#N/A</c:v>
                </c:pt>
                <c:pt idx="9">
                  <c:v>15.01</c:v>
                </c:pt>
              </c:numCache>
            </c:numRef>
          </c:val>
          <c:extLst>
            <c:ext xmlns:c16="http://schemas.microsoft.com/office/drawing/2014/chart" uri="{C3380CC4-5D6E-409C-BE32-E72D297353CC}">
              <c16:uniqueId val="{00000009-BBB8-41AA-94A1-030FF8ABCD9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499</c:v>
                </c:pt>
                <c:pt idx="5">
                  <c:v>397</c:v>
                </c:pt>
                <c:pt idx="8">
                  <c:v>368</c:v>
                </c:pt>
                <c:pt idx="11">
                  <c:v>368</c:v>
                </c:pt>
                <c:pt idx="14">
                  <c:v>390</c:v>
                </c:pt>
              </c:numCache>
            </c:numRef>
          </c:val>
          <c:extLst>
            <c:ext xmlns:c16="http://schemas.microsoft.com/office/drawing/2014/chart" uri="{C3380CC4-5D6E-409C-BE32-E72D297353CC}">
              <c16:uniqueId val="{00000000-70BD-4209-B4AD-4A83288C50E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0BD-4209-B4AD-4A83288C50E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66</c:v>
                </c:pt>
                <c:pt idx="3">
                  <c:v>26</c:v>
                </c:pt>
                <c:pt idx="6">
                  <c:v>0</c:v>
                </c:pt>
                <c:pt idx="9">
                  <c:v>0</c:v>
                </c:pt>
                <c:pt idx="12">
                  <c:v>0</c:v>
                </c:pt>
              </c:numCache>
            </c:numRef>
          </c:val>
          <c:extLst>
            <c:ext xmlns:c16="http://schemas.microsoft.com/office/drawing/2014/chart" uri="{C3380CC4-5D6E-409C-BE32-E72D297353CC}">
              <c16:uniqueId val="{00000002-70BD-4209-B4AD-4A83288C50E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38</c:v>
                </c:pt>
                <c:pt idx="3">
                  <c:v>39</c:v>
                </c:pt>
                <c:pt idx="6">
                  <c:v>43</c:v>
                </c:pt>
                <c:pt idx="9">
                  <c:v>45</c:v>
                </c:pt>
                <c:pt idx="12">
                  <c:v>56</c:v>
                </c:pt>
              </c:numCache>
            </c:numRef>
          </c:val>
          <c:extLst>
            <c:ext xmlns:c16="http://schemas.microsoft.com/office/drawing/2014/chart" uri="{C3380CC4-5D6E-409C-BE32-E72D297353CC}">
              <c16:uniqueId val="{00000003-70BD-4209-B4AD-4A83288C50E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81</c:v>
                </c:pt>
                <c:pt idx="3">
                  <c:v>72</c:v>
                </c:pt>
                <c:pt idx="6">
                  <c:v>89</c:v>
                </c:pt>
                <c:pt idx="9">
                  <c:v>87</c:v>
                </c:pt>
                <c:pt idx="12">
                  <c:v>93</c:v>
                </c:pt>
              </c:numCache>
            </c:numRef>
          </c:val>
          <c:extLst>
            <c:ext xmlns:c16="http://schemas.microsoft.com/office/drawing/2014/chart" uri="{C3380CC4-5D6E-409C-BE32-E72D297353CC}">
              <c16:uniqueId val="{00000004-70BD-4209-B4AD-4A83288C50E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0BD-4209-B4AD-4A83288C50E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0BD-4209-B4AD-4A83288C50E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574</c:v>
                </c:pt>
                <c:pt idx="3">
                  <c:v>576</c:v>
                </c:pt>
                <c:pt idx="6">
                  <c:v>613</c:v>
                </c:pt>
                <c:pt idx="9">
                  <c:v>639</c:v>
                </c:pt>
                <c:pt idx="12">
                  <c:v>639</c:v>
                </c:pt>
              </c:numCache>
            </c:numRef>
          </c:val>
          <c:extLst>
            <c:ext xmlns:c16="http://schemas.microsoft.com/office/drawing/2014/chart" uri="{C3380CC4-5D6E-409C-BE32-E72D297353CC}">
              <c16:uniqueId val="{00000007-70BD-4209-B4AD-4A83288C50E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260</c:v>
                </c:pt>
                <c:pt idx="2">
                  <c:v>#N/A</c:v>
                </c:pt>
                <c:pt idx="3">
                  <c:v>#N/A</c:v>
                </c:pt>
                <c:pt idx="4">
                  <c:v>316</c:v>
                </c:pt>
                <c:pt idx="5">
                  <c:v>#N/A</c:v>
                </c:pt>
                <c:pt idx="6">
                  <c:v>#N/A</c:v>
                </c:pt>
                <c:pt idx="7">
                  <c:v>377</c:v>
                </c:pt>
                <c:pt idx="8">
                  <c:v>#N/A</c:v>
                </c:pt>
                <c:pt idx="9">
                  <c:v>#N/A</c:v>
                </c:pt>
                <c:pt idx="10">
                  <c:v>403</c:v>
                </c:pt>
                <c:pt idx="11">
                  <c:v>#N/A</c:v>
                </c:pt>
                <c:pt idx="12">
                  <c:v>#N/A</c:v>
                </c:pt>
                <c:pt idx="13">
                  <c:v>398</c:v>
                </c:pt>
                <c:pt idx="14">
                  <c:v>#N/A</c:v>
                </c:pt>
              </c:numCache>
            </c:numRef>
          </c:val>
          <c:smooth val="0"/>
          <c:extLst>
            <c:ext xmlns:c16="http://schemas.microsoft.com/office/drawing/2014/chart" uri="{C3380CC4-5D6E-409C-BE32-E72D297353CC}">
              <c16:uniqueId val="{00000008-70BD-4209-B4AD-4A83288C50E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4473</c:v>
                </c:pt>
                <c:pt idx="5">
                  <c:v>5034</c:v>
                </c:pt>
                <c:pt idx="8">
                  <c:v>4890</c:v>
                </c:pt>
                <c:pt idx="11">
                  <c:v>5417</c:v>
                </c:pt>
                <c:pt idx="14">
                  <c:v>5375</c:v>
                </c:pt>
              </c:numCache>
            </c:numRef>
          </c:val>
          <c:extLst>
            <c:ext xmlns:c16="http://schemas.microsoft.com/office/drawing/2014/chart" uri="{C3380CC4-5D6E-409C-BE32-E72D297353CC}">
              <c16:uniqueId val="{00000000-8BAC-484B-B3B3-421031A4C15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180</c:v>
                </c:pt>
                <c:pt idx="5">
                  <c:v>163</c:v>
                </c:pt>
                <c:pt idx="8">
                  <c:v>140</c:v>
                </c:pt>
                <c:pt idx="11">
                  <c:v>115</c:v>
                </c:pt>
                <c:pt idx="14">
                  <c:v>92</c:v>
                </c:pt>
              </c:numCache>
            </c:numRef>
          </c:val>
          <c:extLst>
            <c:ext xmlns:c16="http://schemas.microsoft.com/office/drawing/2014/chart" uri="{C3380CC4-5D6E-409C-BE32-E72D297353CC}">
              <c16:uniqueId val="{00000001-8BAC-484B-B3B3-421031A4C15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1474</c:v>
                </c:pt>
                <c:pt idx="5">
                  <c:v>1640</c:v>
                </c:pt>
                <c:pt idx="8">
                  <c:v>1775</c:v>
                </c:pt>
                <c:pt idx="11">
                  <c:v>1585</c:v>
                </c:pt>
                <c:pt idx="14">
                  <c:v>1606</c:v>
                </c:pt>
              </c:numCache>
            </c:numRef>
          </c:val>
          <c:extLst>
            <c:ext xmlns:c16="http://schemas.microsoft.com/office/drawing/2014/chart" uri="{C3380CC4-5D6E-409C-BE32-E72D297353CC}">
              <c16:uniqueId val="{00000002-8BAC-484B-B3B3-421031A4C15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BAC-484B-B3B3-421031A4C15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BAC-484B-B3B3-421031A4C15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14</c:v>
                </c:pt>
                <c:pt idx="3">
                  <c:v>13</c:v>
                </c:pt>
                <c:pt idx="6">
                  <c:v>12</c:v>
                </c:pt>
                <c:pt idx="9">
                  <c:v>12</c:v>
                </c:pt>
                <c:pt idx="12">
                  <c:v>11</c:v>
                </c:pt>
              </c:numCache>
            </c:numRef>
          </c:val>
          <c:extLst>
            <c:ext xmlns:c16="http://schemas.microsoft.com/office/drawing/2014/chart" uri="{C3380CC4-5D6E-409C-BE32-E72D297353CC}">
              <c16:uniqueId val="{00000005-8BAC-484B-B3B3-421031A4C15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514</c:v>
                </c:pt>
                <c:pt idx="3">
                  <c:v>530</c:v>
                </c:pt>
                <c:pt idx="6">
                  <c:v>487</c:v>
                </c:pt>
                <c:pt idx="9">
                  <c:v>502</c:v>
                </c:pt>
                <c:pt idx="12">
                  <c:v>546</c:v>
                </c:pt>
              </c:numCache>
            </c:numRef>
          </c:val>
          <c:extLst>
            <c:ext xmlns:c16="http://schemas.microsoft.com/office/drawing/2014/chart" uri="{C3380CC4-5D6E-409C-BE32-E72D297353CC}">
              <c16:uniqueId val="{00000006-8BAC-484B-B3B3-421031A4C15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890</c:v>
                </c:pt>
                <c:pt idx="3">
                  <c:v>1631</c:v>
                </c:pt>
                <c:pt idx="6">
                  <c:v>1781</c:v>
                </c:pt>
                <c:pt idx="9">
                  <c:v>1986</c:v>
                </c:pt>
                <c:pt idx="12">
                  <c:v>1980</c:v>
                </c:pt>
              </c:numCache>
            </c:numRef>
          </c:val>
          <c:extLst>
            <c:ext xmlns:c16="http://schemas.microsoft.com/office/drawing/2014/chart" uri="{C3380CC4-5D6E-409C-BE32-E72D297353CC}">
              <c16:uniqueId val="{00000007-8BAC-484B-B3B3-421031A4C15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684</c:v>
                </c:pt>
                <c:pt idx="3">
                  <c:v>593</c:v>
                </c:pt>
                <c:pt idx="6">
                  <c:v>554</c:v>
                </c:pt>
                <c:pt idx="9">
                  <c:v>618</c:v>
                </c:pt>
                <c:pt idx="12">
                  <c:v>785</c:v>
                </c:pt>
              </c:numCache>
            </c:numRef>
          </c:val>
          <c:extLst>
            <c:ext xmlns:c16="http://schemas.microsoft.com/office/drawing/2014/chart" uri="{C3380CC4-5D6E-409C-BE32-E72D297353CC}">
              <c16:uniqueId val="{00000008-8BAC-484B-B3B3-421031A4C15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c:v>
                </c:pt>
                <c:pt idx="3">
                  <c:v>0</c:v>
                </c:pt>
                <c:pt idx="6">
                  <c:v>0</c:v>
                </c:pt>
                <c:pt idx="9">
                  <c:v>0</c:v>
                </c:pt>
                <c:pt idx="12">
                  <c:v>0</c:v>
                </c:pt>
              </c:numCache>
            </c:numRef>
          </c:val>
          <c:extLst>
            <c:ext xmlns:c16="http://schemas.microsoft.com/office/drawing/2014/chart" uri="{C3380CC4-5D6E-409C-BE32-E72D297353CC}">
              <c16:uniqueId val="{00000009-8BAC-484B-B3B3-421031A4C15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6470</c:v>
                </c:pt>
                <c:pt idx="3">
                  <c:v>7051</c:v>
                </c:pt>
                <c:pt idx="6">
                  <c:v>7294</c:v>
                </c:pt>
                <c:pt idx="9">
                  <c:v>7503</c:v>
                </c:pt>
                <c:pt idx="12">
                  <c:v>7958</c:v>
                </c:pt>
              </c:numCache>
            </c:numRef>
          </c:val>
          <c:extLst>
            <c:ext xmlns:c16="http://schemas.microsoft.com/office/drawing/2014/chart" uri="{C3380CC4-5D6E-409C-BE32-E72D297353CC}">
              <c16:uniqueId val="{0000000A-8BAC-484B-B3B3-421031A4C15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2469</c:v>
                </c:pt>
                <c:pt idx="2">
                  <c:v>#N/A</c:v>
                </c:pt>
                <c:pt idx="3">
                  <c:v>#N/A</c:v>
                </c:pt>
                <c:pt idx="4">
                  <c:v>2982</c:v>
                </c:pt>
                <c:pt idx="5">
                  <c:v>#N/A</c:v>
                </c:pt>
                <c:pt idx="6">
                  <c:v>#N/A</c:v>
                </c:pt>
                <c:pt idx="7">
                  <c:v>3324</c:v>
                </c:pt>
                <c:pt idx="8">
                  <c:v>#N/A</c:v>
                </c:pt>
                <c:pt idx="9">
                  <c:v>#N/A</c:v>
                </c:pt>
                <c:pt idx="10">
                  <c:v>3504</c:v>
                </c:pt>
                <c:pt idx="11">
                  <c:v>#N/A</c:v>
                </c:pt>
                <c:pt idx="12">
                  <c:v>#N/A</c:v>
                </c:pt>
                <c:pt idx="13">
                  <c:v>4207</c:v>
                </c:pt>
                <c:pt idx="14">
                  <c:v>#N/A</c:v>
                </c:pt>
              </c:numCache>
            </c:numRef>
          </c:val>
          <c:smooth val="0"/>
          <c:extLst>
            <c:ext xmlns:c16="http://schemas.microsoft.com/office/drawing/2014/chart" uri="{C3380CC4-5D6E-409C-BE32-E72D297353CC}">
              <c16:uniqueId val="{0000000B-8BAC-484B-B3B3-421031A4C15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939</c:v>
                </c:pt>
                <c:pt idx="1">
                  <c:v>835</c:v>
                </c:pt>
                <c:pt idx="2">
                  <c:v>899</c:v>
                </c:pt>
              </c:numCache>
            </c:numRef>
          </c:val>
          <c:extLst>
            <c:ext xmlns:c16="http://schemas.microsoft.com/office/drawing/2014/chart" uri="{C3380CC4-5D6E-409C-BE32-E72D297353CC}">
              <c16:uniqueId val="{00000000-E0B4-46F6-9C66-4A3664CEB8D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279</c:v>
                </c:pt>
                <c:pt idx="1">
                  <c:v>193</c:v>
                </c:pt>
                <c:pt idx="2">
                  <c:v>192</c:v>
                </c:pt>
              </c:numCache>
            </c:numRef>
          </c:val>
          <c:extLst>
            <c:ext xmlns:c16="http://schemas.microsoft.com/office/drawing/2014/chart" uri="{C3380CC4-5D6E-409C-BE32-E72D297353CC}">
              <c16:uniqueId val="{00000001-E0B4-46F6-9C66-4A3664CEB8D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307</c:v>
                </c:pt>
                <c:pt idx="1">
                  <c:v>324</c:v>
                </c:pt>
                <c:pt idx="2">
                  <c:v>299</c:v>
                </c:pt>
              </c:numCache>
            </c:numRef>
          </c:val>
          <c:extLst>
            <c:ext xmlns:c16="http://schemas.microsoft.com/office/drawing/2014/chart" uri="{C3380CC4-5D6E-409C-BE32-E72D297353CC}">
              <c16:uniqueId val="{00000002-E0B4-46F6-9C66-4A3664CEB8D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{1E47AA1B-C5C4-48A7-9193-827FE7B3F500}</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8E0-44F0-8560-329BB199D33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{60DA4F90-AAD8-4CDE-81E3-F86EC9002621}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8E0-44F0-8560-329BB199D33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{64F8D325-5BB0-446A-BE46-FD7B7980E45F}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8E0-44F0-8560-329BB199D33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{6B281E5E-EC35-4896-B349-5427293A9C17}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8E0-44F0-8560-329BB199D33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{0DC48D9A-6106-4053-B58E-8AC53D4CD84B}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8E0-44F0-8560-329BB199D33D}"/>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{F162345C-4B63-49A9-83AB-990C33773A62}</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8E0-44F0-8560-329BB199D33D}"/>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{8C9D6680-3B11-4306-A624-B6EA52A69C05}</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8E0-44F0-8560-329BB199D33D}"/>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{43DE0E8A-0683-44D7-A771-8910749CAE31}</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8E0-44F0-8560-329BB199D33D}"/>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{22F7888A-3A9F-4756-A304-5D3DB9771C8D}</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8E0-44F0-8560-329BB199D33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64</c:v>
                </c:pt>
                <c:pt idx="8">
                  <c:v>66</c:v>
                </c:pt>
                <c:pt idx="16">
                  <c:v>66.7</c:v>
                </c:pt>
                <c:pt idx="24">
                  <c:v>67.8</c:v>
                </c:pt>
                <c:pt idx="32">
                  <c:v>68.099999999999994</c:v>
                </c:pt>
              </c:numCache>
            </c:numRef>
          </c:xVal>
          <c:yVal>
            <c:numRef>
              <c:f>[1]公会計指標分析・財政指標組合せ分析表!$BP$51:$DC$51</c:f>
              <c:numCache>
                <c:formatCode>General</c:formatCode>
                <c:ptCount val="40"/>
                <c:pt idx="0">
                  <c:v>86.6</c:v>
                </c:pt>
                <c:pt idx="8">
                  <c:v>95.8</c:v>
                </c:pt>
                <c:pt idx="16">
                  <c:v>107.9</c:v>
                </c:pt>
                <c:pt idx="24">
                  <c:v>111.2</c:v>
                </c:pt>
                <c:pt idx="32">
                  <c:v>128.30000000000001</c:v>
                </c:pt>
              </c:numCache>
            </c:numRef>
          </c:yVal>
          <c:smooth val="0"/>
          <c:extLst>
            <c:ext xmlns:c16="http://schemas.microsoft.com/office/drawing/2014/chart" uri="{C3380CC4-5D6E-409C-BE32-E72D297353CC}">
              <c16:uniqueId val="{00000009-C8E0-44F0-8560-329BB199D33D}"/>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{F770365D-E97A-4533-B1A1-8DE8A886C871}</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8E0-44F0-8560-329BB199D33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{C95DD602-C2B6-4EB5-9A9E-62E4FE93128F}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8E0-44F0-8560-329BB199D33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{170B275D-D367-4627-B0B5-A8A545D184E5}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8E0-44F0-8560-329BB199D33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{7BB7C178-3196-460E-985C-78B5CEA7ECE8}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8E0-44F0-8560-329BB199D33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{3B4EDF8A-F162-4E73-89D8-19A838F5FACA}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8E0-44F0-8560-329BB199D33D}"/>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{5B7FB4FC-4793-4505-97DD-160778A344CD}</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8E0-44F0-8560-329BB199D33D}"/>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{D0219062-0CC5-4BE9-B22F-2E5E9213B1DD}</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8E0-44F0-8560-329BB199D33D}"/>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{1A39C1BF-35B9-4678-99BE-3628D2BE5937}</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8E0-44F0-8560-329BB199D33D}"/>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{CFACD65A-DB78-45D6-8C0C-827EB25A482E}</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8E0-44F0-8560-329BB199D33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64.400000000000006</c:v>
                </c:pt>
                <c:pt idx="8">
                  <c:v>65.3</c:v>
                </c:pt>
                <c:pt idx="16">
                  <c:v>66.7</c:v>
                </c:pt>
                <c:pt idx="24">
                  <c:v>67.2</c:v>
                </c:pt>
                <c:pt idx="32">
                  <c:v>68.3</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8E0-44F0-8560-329BB199D33D}"/>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{68DDE3CA-7A3C-4081-80DE-5B5420338F4D}</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C98-460D-9D51-98EE94A078E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{731E5792-AFA6-4B17-845E-A6C34837DFA5}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98-460D-9D51-98EE94A078E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{BC217E97-1A5A-403D-8F70-3C942614DD54}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98-460D-9D51-98EE94A078E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{7BFC5579-4012-4D48-B081-E9186E6A2FF3}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98-460D-9D51-98EE94A078E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{FCF576E5-B655-4DDA-ABDF-040E37C37C47}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98-460D-9D51-98EE94A078ED}"/>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{3B317238-5BF0-4F79-B246-587434746706}</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C98-460D-9D51-98EE94A078ED}"/>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{2DC8AE2C-5C90-4916-9B66-F7945F2EDAA4}</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C98-460D-9D51-98EE94A078ED}"/>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{CFD682F0-F390-43A4-B296-2CA4836BD95E}</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C98-460D-9D51-98EE94A078ED}"/>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{6C8D121E-A4FE-4AA4-8F40-3C6C6CC665A1}</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C98-460D-9D51-98EE94A078E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11.2</c:v>
                </c:pt>
                <c:pt idx="8">
                  <c:v>10.199999999999999</c:v>
                </c:pt>
                <c:pt idx="16">
                  <c:v>10.5</c:v>
                </c:pt>
                <c:pt idx="24">
                  <c:v>11.7</c:v>
                </c:pt>
                <c:pt idx="32">
                  <c:v>12.4</c:v>
                </c:pt>
              </c:numCache>
            </c:numRef>
          </c:xVal>
          <c:yVal>
            <c:numRef>
              <c:f>[1]公会計指標分析・財政指標組合せ分析表!$BP$73:$DC$73</c:f>
              <c:numCache>
                <c:formatCode>General</c:formatCode>
                <c:ptCount val="40"/>
                <c:pt idx="0">
                  <c:v>86.6</c:v>
                </c:pt>
                <c:pt idx="8">
                  <c:v>95.8</c:v>
                </c:pt>
                <c:pt idx="16">
                  <c:v>107.9</c:v>
                </c:pt>
                <c:pt idx="24">
                  <c:v>111.2</c:v>
                </c:pt>
                <c:pt idx="32">
                  <c:v>128.30000000000001</c:v>
                </c:pt>
              </c:numCache>
            </c:numRef>
          </c:yVal>
          <c:smooth val="0"/>
          <c:extLst>
            <c:ext xmlns:c16="http://schemas.microsoft.com/office/drawing/2014/chart" uri="{C3380CC4-5D6E-409C-BE32-E72D297353CC}">
              <c16:uniqueId val="{00000009-0C98-460D-9D51-98EE94A078ED}"/>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8.1337372860052048E-2"/>
                </c:manualLayout>
              </c:layout>
              <c:tx>
                <c:strRef>
                  <c:f>[1]公会計指標分析・財政指標組合せ分析表!$BP$72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{6ED74A1F-BF10-467B-B85A-95F9F6802B35}</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C98-460D-9D51-98EE94A078E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{ABCE3CF4-B534-4B45-A765-325141660034}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98-460D-9D51-98EE94A078E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{D6CD45A9-7757-447C-92E5-E9E2AD36D9C9}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98-460D-9D51-98EE94A078E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{17D522F9-C41E-43CE-A83E-12DACC8C2E75}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98-460D-9D51-98EE94A078E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{112F72C8-3419-4EAF-A58B-C5A73554C6C0}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98-460D-9D51-98EE94A078ED}"/>
                </c:ext>
              </c:extLst>
            </c:dLbl>
            <c:dLbl>
              <c:idx val="8"/>
              <c:layout>
                <c:manualLayout>
                  <c:x val="-1.8235628084249993E-2"/>
                  <c:y val="-6.2416647087793951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{3B318C41-0240-4A01-B664-77860B991CE2}</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C98-460D-9D51-98EE94A078ED}"/>
                </c:ext>
              </c:extLst>
            </c:dLbl>
            <c:dLbl>
              <c:idx val="16"/>
              <c:layout>
                <c:manualLayout>
                  <c:x val="-3.1570342725075584E-2"/>
                  <c:y val="-3.4035558429406802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{AE65920A-17FB-4E54-B777-A74C7D0098BA}</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C98-460D-9D51-98EE94A078ED}"/>
                </c:ext>
              </c:extLst>
            </c:dLbl>
            <c:dLbl>
              <c:idx val="24"/>
              <c:layout>
                <c:manualLayout>
                  <c:x val="-4.4905057365901176E-2"/>
                  <c:y val="-4.8226017136708023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{230C824F-C072-478D-8288-672A2A30DB83}</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C98-460D-9D51-98EE94A078ED}"/>
                </c:ext>
              </c:extLst>
            </c:dLbl>
            <c:dLbl>
              <c:idx val="32"/>
              <c:layout>
                <c:manualLayout>
                  <c:x val="-1.8235628084250128E-2"/>
                  <c:y val="-8.6067468681224224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{A71D02C4-E302-4DA5-B5E9-C2B757A0A165}</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C98-460D-9D51-98EE94A078E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8.9</c:v>
                </c:pt>
                <c:pt idx="8">
                  <c:v>8.9</c:v>
                </c:pt>
                <c:pt idx="16">
                  <c:v>9.1</c:v>
                </c:pt>
                <c:pt idx="24">
                  <c:v>9.3000000000000007</c:v>
                </c:pt>
                <c:pt idx="32">
                  <c:v>9.3000000000000007</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C98-460D-9D51-98EE94A078ED}"/>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北海道南幌町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
7,847
81.36
8,232,224
8,150,099
74,055
3,634,367
7,958,324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基準財政需要額において、高齢者保健福祉費が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、消防費、公債費が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徴税費が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減少している。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基準財政収入額では全体的に増加しており、特に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市町村民税法人税割、</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固定資産税、軽自動車税が増加している。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今後も安定的な税収の確保を図り財政基盤の安定化を図る。また、経常経費における物件費などの歳出を抑制し行政の効率化に努める。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152702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250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152702</xdr:rowOff>
    </xdr:from>
    <xdr:to>
      <xdr:col>19</xdr:col>
      <xdr:colOff>133350</xdr:colOff>
      <xdr:row>43</xdr:row>
      <xdr:rowOff>152702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152702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141212</xdr:rowOff>
    </xdr:from>
    <xdr:to>
      <xdr:col>11</xdr:col>
      <xdr:colOff>31750</xdr:colOff>
      <xdr:row>43</xdr:row>
      <xdr:rowOff>152702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135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118429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1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101902</xdr:rowOff>
    </xdr:from>
    <xdr:to>
      <xdr:col>19</xdr:col>
      <xdr:colOff>184150</xdr:colOff>
      <xdr:row>44</xdr:row>
      <xdr:rowOff>32052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42229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43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101902</xdr:rowOff>
    </xdr:from>
    <xdr:to>
      <xdr:col>15</xdr:col>
      <xdr:colOff>133350</xdr:colOff>
      <xdr:row>44</xdr:row>
      <xdr:rowOff>32052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42229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42229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90412</xdr:rowOff>
    </xdr:from>
    <xdr:to>
      <xdr:col>7</xdr:col>
      <xdr:colOff>31750</xdr:colOff>
      <xdr:row>44</xdr:row>
      <xdr:rowOff>20562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30739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231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経常的経費のうち一般財源分として維持補修費、補助費は減少しているものの、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件費、扶助費、公債費は増加している。また、歳入については普通交付税、地方消費税交付金、地方特例交付金が増加している。歳入、歳出ともに増加しているものの、全体的に歳入の増加が歳出の増加よりも</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若干</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多いことから昨年度比率より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ポイント減少することとなった。依然として類似団体平均を上回っており、今後も公債費の増加が見込まれることから、さらなる経常経費の削減が求められる。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106934</xdr:rowOff>
    </xdr:from>
    <xdr:to>
      <xdr:col>23</xdr:col>
      <xdr:colOff>133350</xdr:colOff>
      <xdr:row>64</xdr:row>
      <xdr:rowOff>111760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079734"/>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111760</xdr:rowOff>
    </xdr:from>
    <xdr:to>
      <xdr:col>19</xdr:col>
      <xdr:colOff>133350</xdr:colOff>
      <xdr:row>64</xdr:row>
      <xdr:rowOff>155194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08456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64</xdr:row>
      <xdr:rowOff>155194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15650"/>
          <a:ext cx="8890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46736</xdr:rowOff>
    </xdr:from>
    <xdr:to>
      <xdr:col>11</xdr:col>
      <xdr:colOff>31750</xdr:colOff>
      <xdr:row>63</xdr:row>
      <xdr:rowOff>114300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84808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56134</xdr:rowOff>
    </xdr:from>
    <xdr:to>
      <xdr:col>23</xdr:col>
      <xdr:colOff>184150</xdr:colOff>
      <xdr:row>64</xdr:row>
      <xdr:rowOff>157734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2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28211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0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147337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2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104394</xdr:rowOff>
    </xdr:from>
    <xdr:to>
      <xdr:col>15</xdr:col>
      <xdr:colOff>133350</xdr:colOff>
      <xdr:row>65</xdr:row>
      <xdr:rowOff>34544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7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19321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6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167386</xdr:rowOff>
    </xdr:from>
    <xdr:to>
      <xdr:col>7</xdr:col>
      <xdr:colOff>31750</xdr:colOff>
      <xdr:row>63</xdr:row>
      <xdr:rowOff>97536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107713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6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[265,299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これまでは人口の減少に伴い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人当たりの決算額は増加傾向が続いていたが、令和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人口増加に転じたことで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人当たりの決算額も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減少に転じている。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年度については人件費の高騰や各種システム改修などによる物件費の増加により前年度対比で増加となった。今後においては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財政改革に継続して取組み、財政基盤の強化に努める。物件費及び維持補修費については、財政計画に基づき抑制を図るとともに、公共施設等総合管理計画に基づいた施設の休止・統合等の整理を行い、経費の抑制を図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149747</xdr:rowOff>
    </xdr:from>
    <xdr:to>
      <xdr:col>23</xdr:col>
      <xdr:colOff>133350</xdr:colOff>
      <xdr:row>81</xdr:row>
      <xdr:rowOff>151217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37197"/>
          <a:ext cx="8382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149747</xdr:rowOff>
    </xdr:from>
    <xdr:to>
      <xdr:col>19</xdr:col>
      <xdr:colOff>133350</xdr:colOff>
      <xdr:row>81</xdr:row>
      <xdr:rowOff>153378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4037197"/>
          <a:ext cx="889000" cy="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153378</xdr:rowOff>
    </xdr:from>
    <xdr:to>
      <xdr:col>15</xdr:col>
      <xdr:colOff>82550</xdr:colOff>
      <xdr:row>81</xdr:row>
      <xdr:rowOff>154344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4040828"/>
          <a:ext cx="889000" cy="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139173</xdr:rowOff>
    </xdr:from>
    <xdr:to>
      <xdr:col>11</xdr:col>
      <xdr:colOff>31750</xdr:colOff>
      <xdr:row>81</xdr:row>
      <xdr:rowOff>154344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026623"/>
          <a:ext cx="889000" cy="1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100417</xdr:rowOff>
    </xdr:from>
    <xdr:to>
      <xdr:col>23</xdr:col>
      <xdr:colOff>184150</xdr:colOff>
      <xdr:row>82</xdr:row>
      <xdr:rowOff>30567</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8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116944</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32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98947</xdr:rowOff>
    </xdr:from>
    <xdr:to>
      <xdr:col>19</xdr:col>
      <xdr:colOff>184150</xdr:colOff>
      <xdr:row>82</xdr:row>
      <xdr:rowOff>29097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8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39274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755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102578</xdr:rowOff>
    </xdr:from>
    <xdr:to>
      <xdr:col>15</xdr:col>
      <xdr:colOff>133350</xdr:colOff>
      <xdr:row>82</xdr:row>
      <xdr:rowOff>32728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9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42905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75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103544</xdr:rowOff>
    </xdr:from>
    <xdr:to>
      <xdr:col>11</xdr:col>
      <xdr:colOff>82550</xdr:colOff>
      <xdr:row>82</xdr:row>
      <xdr:rowOff>33694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9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43871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59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88373</xdr:rowOff>
    </xdr:from>
    <xdr:to>
      <xdr:col>7</xdr:col>
      <xdr:colOff>31750</xdr:colOff>
      <xdr:row>82</xdr:row>
      <xdr:rowOff>18523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7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28700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74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職員構成の変化により類似団体平均を上回る指数となっている。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以前に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行財政改革の取組みとして職員給与の独自削減を実施して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ときがあり、そのときは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類似団体平均を下回っていたが、独自削減</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終了し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てからは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職員年齢構成により類似団体内平均を上回っている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98778</xdr:rowOff>
    </xdr:from>
    <xdr:to>
      <xdr:col>81</xdr:col>
      <xdr:colOff>44450</xdr:colOff>
      <xdr:row>85</xdr:row>
      <xdr:rowOff>98778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6720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98778</xdr:rowOff>
    </xdr:from>
    <xdr:to>
      <xdr:col>77</xdr:col>
      <xdr:colOff>44450</xdr:colOff>
      <xdr:row>85</xdr:row>
      <xdr:rowOff>125589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6720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125589</xdr:rowOff>
    </xdr:from>
    <xdr:to>
      <xdr:col>72</xdr:col>
      <xdr:colOff>203200</xdr:colOff>
      <xdr:row>85</xdr:row>
      <xdr:rowOff>138995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6988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138995</xdr:rowOff>
    </xdr:from>
    <xdr:to>
      <xdr:col>68</xdr:col>
      <xdr:colOff>152400</xdr:colOff>
      <xdr:row>86</xdr:row>
      <xdr:rowOff>7761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7122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20055</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59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47978</xdr:rowOff>
    </xdr:from>
    <xdr:to>
      <xdr:col>77</xdr:col>
      <xdr:colOff>95250</xdr:colOff>
      <xdr:row>85</xdr:row>
      <xdr:rowOff>149578</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134355</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70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74789</xdr:rowOff>
    </xdr:from>
    <xdr:to>
      <xdr:col>73</xdr:col>
      <xdr:colOff>44450</xdr:colOff>
      <xdr:row>86</xdr:row>
      <xdr:rowOff>4939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161166</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88195</xdr:rowOff>
    </xdr:from>
    <xdr:to>
      <xdr:col>68</xdr:col>
      <xdr:colOff>203200</xdr:colOff>
      <xdr:row>86</xdr:row>
      <xdr:rowOff>18345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3122</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128411</xdr:rowOff>
    </xdr:from>
    <xdr:to>
      <xdr:col>64</xdr:col>
      <xdr:colOff>152400</xdr:colOff>
      <xdr:row>86</xdr:row>
      <xdr:rowOff>58561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43338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年度までの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年間、新規採用者の抑制を行ったことにより、類似団体を下回っている。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月策定の第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次定員適正化計画（計画期間</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度）による定員管理（令和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日現在で正規職員数</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名とする）に取組み、職員の適正配置に努めていく。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12497</xdr:rowOff>
    </xdr:from>
    <xdr:to>
      <xdr:col>81</xdr:col>
      <xdr:colOff>44450</xdr:colOff>
      <xdr:row>59</xdr:row>
      <xdr:rowOff>20701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128047"/>
          <a:ext cx="838200"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12497</xdr:rowOff>
    </xdr:from>
    <xdr:to>
      <xdr:col>77</xdr:col>
      <xdr:colOff>44450</xdr:colOff>
      <xdr:row>59</xdr:row>
      <xdr:rowOff>23114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290800" y="10128047"/>
          <a:ext cx="889000" cy="1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23114</xdr:rowOff>
    </xdr:from>
    <xdr:to>
      <xdr:col>72</xdr:col>
      <xdr:colOff>203200</xdr:colOff>
      <xdr:row>59</xdr:row>
      <xdr:rowOff>54966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138664"/>
          <a:ext cx="889000" cy="3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49657</xdr:rowOff>
    </xdr:from>
    <xdr:to>
      <xdr:col>68</xdr:col>
      <xdr:colOff>152400</xdr:colOff>
      <xdr:row>59</xdr:row>
      <xdr:rowOff>54966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65207"/>
          <a:ext cx="889000" cy="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141351</xdr:rowOff>
    </xdr:from>
    <xdr:to>
      <xdr:col>81</xdr:col>
      <xdr:colOff>95250</xdr:colOff>
      <xdr:row>59</xdr:row>
      <xdr:rowOff>71501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0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62628</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06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133147</xdr:rowOff>
    </xdr:from>
    <xdr:to>
      <xdr:col>77</xdr:col>
      <xdr:colOff>95250</xdr:colOff>
      <xdr:row>59</xdr:row>
      <xdr:rowOff>63297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07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73474</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846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143764</xdr:rowOff>
    </xdr:from>
    <xdr:to>
      <xdr:col>73</xdr:col>
      <xdr:colOff>44450</xdr:colOff>
      <xdr:row>59</xdr:row>
      <xdr:rowOff>73914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08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84091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85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4166</xdr:rowOff>
    </xdr:from>
    <xdr:to>
      <xdr:col>68</xdr:col>
      <xdr:colOff>203200</xdr:colOff>
      <xdr:row>59</xdr:row>
      <xdr:rowOff>105766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115943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8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170307</xdr:rowOff>
    </xdr:from>
    <xdr:to>
      <xdr:col>64</xdr:col>
      <xdr:colOff>152400</xdr:colOff>
      <xdr:row>59</xdr:row>
      <xdr:rowOff>100457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110634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88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年度の実質公債費比率は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％となっており、早期健全化基準の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％と比較すると</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ポイント下回るとともに、起債にあたり許可を必要とする基準の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ポイント下回っている。単年度比率では、令和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年度も前年度同様、実質公債費比率が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％を下回っており、公債費負担適正化計画の策定義務はないが、道路、公園の維持管理などのインフラ整備に加え、第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期総合計画の事業のうち、地方創生に向けた新たな投資も考えられ、今後も計画的な財源確保や行財政改革により公債費負担率の軽減に努めるなど、着実な財政運営が必要と考える。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55563</xdr:rowOff>
    </xdr:from>
    <xdr:to>
      <xdr:col>81</xdr:col>
      <xdr:colOff>44450</xdr:colOff>
      <xdr:row>42</xdr:row>
      <xdr:rowOff>125942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56463"/>
          <a:ext cx="8382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106363</xdr:rowOff>
    </xdr:from>
    <xdr:to>
      <xdr:col>77</xdr:col>
      <xdr:colOff>44450</xdr:colOff>
      <xdr:row>42</xdr:row>
      <xdr:rowOff>55563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3581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76200</xdr:rowOff>
    </xdr:from>
    <xdr:to>
      <xdr:col>72</xdr:col>
      <xdr:colOff>203200</xdr:colOff>
      <xdr:row>41</xdr:row>
      <xdr:rowOff>106363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10565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76200</xdr:rowOff>
    </xdr:from>
    <xdr:to>
      <xdr:col>68</xdr:col>
      <xdr:colOff>152400</xdr:colOff>
      <xdr:row>42</xdr:row>
      <xdr:rowOff>5292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05650"/>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75142</xdr:rowOff>
    </xdr:from>
    <xdr:to>
      <xdr:col>81</xdr:col>
      <xdr:colOff>95250</xdr:colOff>
      <xdr:row>43</xdr:row>
      <xdr:rowOff>5292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47219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4763</xdr:rowOff>
    </xdr:from>
    <xdr:to>
      <xdr:col>77</xdr:col>
      <xdr:colOff>95250</xdr:colOff>
      <xdr:row>42</xdr:row>
      <xdr:rowOff>106363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91140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92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55563</xdr:rowOff>
    </xdr:from>
    <xdr:to>
      <xdr:col>73</xdr:col>
      <xdr:colOff>44450</xdr:colOff>
      <xdr:row>41</xdr:row>
      <xdr:rowOff>157163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141940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7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25400</xdr:rowOff>
    </xdr:from>
    <xdr:to>
      <xdr:col>68</xdr:col>
      <xdr:colOff>203200</xdr:colOff>
      <xdr:row>41</xdr:row>
      <xdr:rowOff>127000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125942</xdr:rowOff>
    </xdr:from>
    <xdr:to>
      <xdr:col>64</xdr:col>
      <xdr:colOff>152400</xdr:colOff>
      <xdr:row>42</xdr:row>
      <xdr:rowOff>56092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40869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年度の将来負担比率は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128.3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％で早期健全化基準の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350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％と比較すると、これを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221.7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ポイント下回っているものの数値は上昇傾向にある。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年度の将来負担比率</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111.2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％と比較し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ポイント悪化してるが、主な要因は地方債の現在高や組合負担等見込額が増加したことである。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高い水準となっており、充当可能基金の減少、施設改修等に係る起債発行額の増加による将来負担比率の上昇が見込まれるため、今後も事業実施の適正化を図り、健全な財政運営に取り組む。</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161955</xdr:rowOff>
    </xdr:from>
    <xdr:to>
      <xdr:col>81</xdr:col>
      <xdr:colOff>44450</xdr:colOff>
      <xdr:row>22</xdr:row>
      <xdr:rowOff>15542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3590955"/>
          <a:ext cx="838200" cy="19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124037</xdr:rowOff>
    </xdr:from>
    <xdr:to>
      <xdr:col>77</xdr:col>
      <xdr:colOff>44450</xdr:colOff>
      <xdr:row>20</xdr:row>
      <xdr:rowOff>161955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3553037"/>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156452</xdr:rowOff>
    </xdr:from>
    <xdr:to>
      <xdr:col>72</xdr:col>
      <xdr:colOff>203200</xdr:colOff>
      <xdr:row>20</xdr:row>
      <xdr:rowOff>124037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3414002"/>
          <a:ext cx="889000" cy="13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50740</xdr:rowOff>
    </xdr:from>
    <xdr:to>
      <xdr:col>68</xdr:col>
      <xdr:colOff>152400</xdr:colOff>
      <xdr:row>19</xdr:row>
      <xdr:rowOff>156452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3512800" y="3308290"/>
          <a:ext cx="889000" cy="10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136192</xdr:rowOff>
    </xdr:from>
    <xdr:to>
      <xdr:col>81</xdr:col>
      <xdr:colOff>95250</xdr:colOff>
      <xdr:row>22</xdr:row>
      <xdr:rowOff>66342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373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32069</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363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111155</xdr:rowOff>
    </xdr:from>
    <xdr:to>
      <xdr:col>77</xdr:col>
      <xdr:colOff>95250</xdr:colOff>
      <xdr:row>21</xdr:row>
      <xdr:rowOff>41305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54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26082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626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73237</xdr:rowOff>
    </xdr:from>
    <xdr:to>
      <xdr:col>73</xdr:col>
      <xdr:colOff>44450</xdr:colOff>
      <xdr:row>21</xdr:row>
      <xdr:rowOff>3387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50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159614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58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105652</xdr:rowOff>
    </xdr:from>
    <xdr:to>
      <xdr:col>68</xdr:col>
      <xdr:colOff>203200</xdr:colOff>
      <xdr:row>20</xdr:row>
      <xdr:rowOff>35802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36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20579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449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171390</xdr:rowOff>
    </xdr:from>
    <xdr:to>
      <xdr:col>64</xdr:col>
      <xdr:colOff>152400</xdr:colOff>
      <xdr:row>19</xdr:row>
      <xdr:rowOff>101540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25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86317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34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北海道南幌町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
7,847
81.36
8,232,224
8,150,099
74,055
3,634,367
7,958,324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次定員適正化計画（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）を策定し、定員管理に取り組んでいる。これまで計画に基づいた職員の適正配置に努めており、人件費に係る経常収支比率は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％で類似団体を下回る状況である。今後も定員管理計画に基づく職員の適正配置を進め、人件費の抑制を図る。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120469</xdr:rowOff>
    </xdr:from>
    <xdr:to>
      <xdr:col>24</xdr:col>
      <xdr:colOff>25400</xdr:colOff>
      <xdr:row>34</xdr:row>
      <xdr:rowOff>133531</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49769"/>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120469</xdr:rowOff>
    </xdr:from>
    <xdr:to>
      <xdr:col>19</xdr:col>
      <xdr:colOff>187325</xdr:colOff>
      <xdr:row>35</xdr:row>
      <xdr:rowOff>1270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94976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1270</xdr:rowOff>
    </xdr:from>
    <xdr:to>
      <xdr:col>15</xdr:col>
      <xdr:colOff>98425</xdr:colOff>
      <xdr:row>35</xdr:row>
      <xdr:rowOff>46990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002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46990</xdr:rowOff>
    </xdr:from>
    <xdr:to>
      <xdr:col>11</xdr:col>
      <xdr:colOff>9525</xdr:colOff>
      <xdr:row>36</xdr:row>
      <xdr:rowOff>19231</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047740"/>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82731</xdr:rowOff>
    </xdr:from>
    <xdr:to>
      <xdr:col>24</xdr:col>
      <xdr:colOff>76200</xdr:colOff>
      <xdr:row>35</xdr:row>
      <xdr:rowOff>12881</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91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99258</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57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69669</xdr:rowOff>
    </xdr:from>
    <xdr:to>
      <xdr:col>20</xdr:col>
      <xdr:colOff>38100</xdr:colOff>
      <xdr:row>34</xdr:row>
      <xdr:rowOff>171269</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9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9996</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67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121920</xdr:rowOff>
    </xdr:from>
    <xdr:to>
      <xdr:col>15</xdr:col>
      <xdr:colOff>149225</xdr:colOff>
      <xdr:row>35</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167640</xdr:rowOff>
    </xdr:from>
    <xdr:to>
      <xdr:col>11</xdr:col>
      <xdr:colOff>60325</xdr:colOff>
      <xdr:row>35</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107967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139881</xdr:rowOff>
    </xdr:from>
    <xdr:to>
      <xdr:col>6</xdr:col>
      <xdr:colOff>171450</xdr:colOff>
      <xdr:row>36</xdr:row>
      <xdr:rowOff>70031</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4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80208</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909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南幌町行財政改革実行計画（第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次</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H26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H28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次</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次</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）の確実な取組みなど、物件費をはじめとする経常経費の削減に努めている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、昨年度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よりも</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。今後においても行財政改革実行計画に基づき経費を抑制するとともに、公共施設等総合管理計画により、施設の統廃合等を行い経費の削減を図る。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98425</xdr:rowOff>
    </xdr:from>
    <xdr:to>
      <xdr:col>82</xdr:col>
      <xdr:colOff>107950</xdr:colOff>
      <xdr:row>18</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301307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98425</xdr:rowOff>
    </xdr:from>
    <xdr:to>
      <xdr:col>78</xdr:col>
      <xdr:colOff>69850</xdr:colOff>
      <xdr:row>17</xdr:row>
      <xdr:rowOff>98425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30130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98425</xdr:rowOff>
    </xdr:from>
    <xdr:to>
      <xdr:col>73</xdr:col>
      <xdr:colOff>180975</xdr:colOff>
      <xdr:row>17</xdr:row>
      <xdr:rowOff>98425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84162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98425</xdr:rowOff>
    </xdr:from>
    <xdr:to>
      <xdr:col>69</xdr:col>
      <xdr:colOff>92075</xdr:colOff>
      <xdr:row>16</xdr:row>
      <xdr:rowOff>155575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8416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47625</xdr:rowOff>
    </xdr:from>
    <xdr:to>
      <xdr:col>78</xdr:col>
      <xdr:colOff>120650</xdr:colOff>
      <xdr:row>17</xdr:row>
      <xdr:rowOff>149225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134002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048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47625</xdr:rowOff>
    </xdr:from>
    <xdr:to>
      <xdr:col>74</xdr:col>
      <xdr:colOff>31750</xdr:colOff>
      <xdr:row>17</xdr:row>
      <xdr:rowOff>149225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134002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04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47625</xdr:rowOff>
    </xdr:from>
    <xdr:to>
      <xdr:col>69</xdr:col>
      <xdr:colOff>142875</xdr:colOff>
      <xdr:row>16</xdr:row>
      <xdr:rowOff>149225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134002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87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104775</xdr:rowOff>
    </xdr:from>
    <xdr:to>
      <xdr:col>65</xdr:col>
      <xdr:colOff>53975</xdr:colOff>
      <xdr:row>17</xdr:row>
      <xdr:rowOff>34925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19702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類似団体平均を上回っている。これは、子どもの医療費助成事業（小学生以下の医療費無償化及び中高生の医療費一部助成）による増加や自立支援、地域生活支援、保育所施設の給付費が年々増加していることによるもので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12700</xdr:rowOff>
    </xdr:from>
    <xdr:to>
      <xdr:col>24</xdr:col>
      <xdr:colOff>25400</xdr:colOff>
      <xdr:row>60</xdr:row>
      <xdr:rowOff>107950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12825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127000</xdr:rowOff>
    </xdr:from>
    <xdr:to>
      <xdr:col>19</xdr:col>
      <xdr:colOff>187325</xdr:colOff>
      <xdr:row>59</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8996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127000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8425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31750</xdr:rowOff>
    </xdr:from>
    <xdr:to>
      <xdr:col>11</xdr:col>
      <xdr:colOff>9525</xdr:colOff>
      <xdr:row>57</xdr:row>
      <xdr:rowOff>69850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804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57150</xdr:rowOff>
    </xdr:from>
    <xdr:to>
      <xdr:col>24</xdr:col>
      <xdr:colOff>76200</xdr:colOff>
      <xdr:row>60</xdr:row>
      <xdr:rowOff>158750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34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137177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252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133350</xdr:rowOff>
    </xdr:from>
    <xdr:to>
      <xdr:col>20</xdr:col>
      <xdr:colOff>38100</xdr:colOff>
      <xdr:row>59</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48277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76200</xdr:rowOff>
    </xdr:from>
    <xdr:to>
      <xdr:col>15</xdr:col>
      <xdr:colOff>149225</xdr:colOff>
      <xdr:row>58</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152400</xdr:rowOff>
    </xdr:from>
    <xdr:to>
      <xdr:col>6</xdr:col>
      <xdr:colOff>171450</xdr:colOff>
      <xdr:row>57</xdr:row>
      <xdr:rowOff>82550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67327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年度までは類似団体平均と同水準で推移してきたが、繰出金の増加により令和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年度から類似団体平均を大きく上回ることとなった。今後も高い水準となる見込みであることから、第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次行財政改革実行計画（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）に取組み、繰出金等の抑制を図る。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46990</xdr:rowOff>
    </xdr:from>
    <xdr:to>
      <xdr:col>82</xdr:col>
      <xdr:colOff>107950</xdr:colOff>
      <xdr:row>59</xdr:row>
      <xdr:rowOff>69850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101625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59</xdr:row>
      <xdr:rowOff>130810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101854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107950</xdr:rowOff>
    </xdr:from>
    <xdr:to>
      <xdr:col>73</xdr:col>
      <xdr:colOff>180975</xdr:colOff>
      <xdr:row>59</xdr:row>
      <xdr:rowOff>130810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223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54610</xdr:rowOff>
    </xdr:from>
    <xdr:to>
      <xdr:col>69</xdr:col>
      <xdr:colOff>92075</xdr:colOff>
      <xdr:row>59</xdr:row>
      <xdr:rowOff>107950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004800" y="982726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167640</xdr:rowOff>
    </xdr:from>
    <xdr:to>
      <xdr:col>82</xdr:col>
      <xdr:colOff>158750</xdr:colOff>
      <xdr:row>59</xdr:row>
      <xdr:rowOff>97790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139717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80010</xdr:rowOff>
    </xdr:from>
    <xdr:to>
      <xdr:col>74</xdr:col>
      <xdr:colOff>31750</xdr:colOff>
      <xdr:row>60</xdr:row>
      <xdr:rowOff>10160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166387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28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57150</xdr:rowOff>
    </xdr:from>
    <xdr:to>
      <xdr:col>69</xdr:col>
      <xdr:colOff>142875</xdr:colOff>
      <xdr:row>59</xdr:row>
      <xdr:rowOff>158750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143527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3810</xdr:rowOff>
    </xdr:from>
    <xdr:to>
      <xdr:col>65</xdr:col>
      <xdr:colOff>53975</xdr:colOff>
      <xdr:row>57</xdr:row>
      <xdr:rowOff>105410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115587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なり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よりも低い水準となった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補助費等のなかには一部事務組合への負担金の割合も多く、</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今後は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一部事務組合の施設維持管理等経費の増加が見込まれる。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104140</xdr:rowOff>
    </xdr:from>
    <xdr:to>
      <xdr:col>82</xdr:col>
      <xdr:colOff>107950</xdr:colOff>
      <xdr:row>36</xdr:row>
      <xdr:rowOff>35560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10489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64135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2077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18415</xdr:rowOff>
    </xdr:from>
    <xdr:to>
      <xdr:col>73</xdr:col>
      <xdr:colOff>180975</xdr:colOff>
      <xdr:row>36</xdr:row>
      <xdr:rowOff>64135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906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18415</xdr:rowOff>
    </xdr:from>
    <xdr:to>
      <xdr:col>69</xdr:col>
      <xdr:colOff>92075</xdr:colOff>
      <xdr:row>36</xdr:row>
      <xdr:rowOff>127000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9061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53340</xdr:rowOff>
    </xdr:from>
    <xdr:to>
      <xdr:col>82</xdr:col>
      <xdr:colOff>158750</xdr:colOff>
      <xdr:row>35</xdr:row>
      <xdr:rowOff>154940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69867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71137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24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13335</xdr:rowOff>
    </xdr:from>
    <xdr:to>
      <xdr:col>74</xdr:col>
      <xdr:colOff>31750</xdr:colOff>
      <xdr:row>36</xdr:row>
      <xdr:rowOff>114935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99712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27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139065</xdr:rowOff>
    </xdr:from>
    <xdr:to>
      <xdr:col>69</xdr:col>
      <xdr:colOff>142875</xdr:colOff>
      <xdr:row>36</xdr:row>
      <xdr:rowOff>69215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53992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22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162577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年度は前年度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％であり、類似団体内平均を下回っている。今後は施設改修等に係る起債発行額の増加により元利償還金の増加が見込まれるため、事業実施の適正化を図り、公債費の縮減に努める。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104139</xdr:rowOff>
    </xdr:from>
    <xdr:to>
      <xdr:col>24</xdr:col>
      <xdr:colOff>25400</xdr:colOff>
      <xdr:row>76</xdr:row>
      <xdr:rowOff>123189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13433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123189</xdr:rowOff>
    </xdr:from>
    <xdr:to>
      <xdr:col>19</xdr:col>
      <xdr:colOff>187325</xdr:colOff>
      <xdr:row>76</xdr:row>
      <xdr:rowOff>123189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1533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50800</xdr:rowOff>
    </xdr:from>
    <xdr:to>
      <xdr:col>15</xdr:col>
      <xdr:colOff>98425</xdr:colOff>
      <xdr:row>76</xdr:row>
      <xdr:rowOff>123189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8100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24130</xdr:rowOff>
    </xdr:from>
    <xdr:to>
      <xdr:col>11</xdr:col>
      <xdr:colOff>9525</xdr:colOff>
      <xdr:row>76</xdr:row>
      <xdr:rowOff>50800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0543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69867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72389</xdr:rowOff>
    </xdr:from>
    <xdr:to>
      <xdr:col>20</xdr:col>
      <xdr:colOff>38100</xdr:colOff>
      <xdr:row>77</xdr:row>
      <xdr:rowOff>2539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12717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7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72389</xdr:rowOff>
    </xdr:from>
    <xdr:to>
      <xdr:col>15</xdr:col>
      <xdr:colOff>149225</xdr:colOff>
      <xdr:row>77</xdr:row>
      <xdr:rowOff>2539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12717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0</xdr:rowOff>
    </xdr:from>
    <xdr:to>
      <xdr:col>11</xdr:col>
      <xdr:colOff>60325</xdr:colOff>
      <xdr:row>76</xdr:row>
      <xdr:rowOff>101600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111777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144780</xdr:rowOff>
    </xdr:from>
    <xdr:to>
      <xdr:col>6</xdr:col>
      <xdr:colOff>171450</xdr:colOff>
      <xdr:row>76</xdr:row>
      <xdr:rowOff>74930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85107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し、類似団体平均よりも高い水準となっている。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行政評価などによる事務事業の見直しや総合計画に基づく計画的な行財政運営に努める。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54611</xdr:rowOff>
    </xdr:from>
    <xdr:to>
      <xdr:col>82</xdr:col>
      <xdr:colOff>107950</xdr:colOff>
      <xdr:row>78</xdr:row>
      <xdr:rowOff>69850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42771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54611</xdr:rowOff>
    </xdr:from>
    <xdr:to>
      <xdr:col>78</xdr:col>
      <xdr:colOff>69850</xdr:colOff>
      <xdr:row>78</xdr:row>
      <xdr:rowOff>88900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3427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165100</xdr:rowOff>
    </xdr:from>
    <xdr:to>
      <xdr:col>73</xdr:col>
      <xdr:colOff>180975</xdr:colOff>
      <xdr:row>78</xdr:row>
      <xdr:rowOff>88900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3667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77</xdr:row>
      <xdr:rowOff>165100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004800" y="133400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19050</xdr:rowOff>
    </xdr:from>
    <xdr:to>
      <xdr:col>82</xdr:col>
      <xdr:colOff>158750</xdr:colOff>
      <xdr:row>78</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162577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3811</xdr:rowOff>
    </xdr:from>
    <xdr:to>
      <xdr:col>78</xdr:col>
      <xdr:colOff>120650</xdr:colOff>
      <xdr:row>78</xdr:row>
      <xdr:rowOff>105411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90188</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463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38100</xdr:rowOff>
    </xdr:from>
    <xdr:to>
      <xdr:col>74</xdr:col>
      <xdr:colOff>31750</xdr:colOff>
      <xdr:row>78</xdr:row>
      <xdr:rowOff>139700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124477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114300</xdr:rowOff>
    </xdr:from>
    <xdr:to>
      <xdr:col>69</xdr:col>
      <xdr:colOff>142875</xdr:colOff>
      <xdr:row>78</xdr:row>
      <xdr:rowOff>44450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29227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2557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北海道南幌町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5493</xdr:rowOff>
    </xdr:from>
    <xdr:to>
      <xdr:col>29</xdr:col>
      <xdr:colOff>127000</xdr:colOff>
      <xdr:row>19</xdr:row>
      <xdr:rowOff>9219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310668"/>
          <a:ext cx="647700" cy="3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163570</xdr:rowOff>
    </xdr:from>
    <xdr:to>
      <xdr:col>26</xdr:col>
      <xdr:colOff>50800</xdr:colOff>
      <xdr:row>19</xdr:row>
      <xdr:rowOff>9219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3297295"/>
          <a:ext cx="698500" cy="17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129444</xdr:rowOff>
    </xdr:from>
    <xdr:to>
      <xdr:col>22</xdr:col>
      <xdr:colOff>114300</xdr:colOff>
      <xdr:row>18</xdr:row>
      <xdr:rowOff>163570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263169"/>
          <a:ext cx="698500" cy="34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122408</xdr:rowOff>
    </xdr:from>
    <xdr:to>
      <xdr:col>18</xdr:col>
      <xdr:colOff>177800</xdr:colOff>
      <xdr:row>18</xdr:row>
      <xdr:rowOff>129444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256133"/>
          <a:ext cx="698500" cy="70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126143</xdr:rowOff>
    </xdr:from>
    <xdr:to>
      <xdr:col>29</xdr:col>
      <xdr:colOff>177800</xdr:colOff>
      <xdr:row>19</xdr:row>
      <xdr:rowOff>56293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259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34720</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6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129869</xdr:rowOff>
    </xdr:from>
    <xdr:to>
      <xdr:col>26</xdr:col>
      <xdr:colOff>101600</xdr:colOff>
      <xdr:row>19</xdr:row>
      <xdr:rowOff>60019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63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44796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49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112770</xdr:rowOff>
    </xdr:from>
    <xdr:to>
      <xdr:col>22</xdr:col>
      <xdr:colOff>165100</xdr:colOff>
      <xdr:row>19</xdr:row>
      <xdr:rowOff>42920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46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27697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332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78644</xdr:rowOff>
    </xdr:from>
    <xdr:to>
      <xdr:col>19</xdr:col>
      <xdr:colOff>38100</xdr:colOff>
      <xdr:row>19</xdr:row>
      <xdr:rowOff>8794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12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165021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98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71608</xdr:rowOff>
    </xdr:from>
    <xdr:to>
      <xdr:col>15</xdr:col>
      <xdr:colOff>101600</xdr:colOff>
      <xdr:row>19</xdr:row>
      <xdr:rowOff>1758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05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157985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91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337636</xdr:rowOff>
    </xdr:from>
    <xdr:to>
      <xdr:col>29</xdr:col>
      <xdr:colOff>127000</xdr:colOff>
      <xdr:row>36</xdr:row>
      <xdr:rowOff>25521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47986"/>
          <a:ext cx="647700" cy="30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10298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63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337636</xdr:rowOff>
    </xdr:from>
    <xdr:to>
      <xdr:col>26</xdr:col>
      <xdr:colOff>50800</xdr:colOff>
      <xdr:row>36</xdr:row>
      <xdr:rowOff>36399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47986"/>
          <a:ext cx="698500" cy="41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36399</xdr:rowOff>
    </xdr:from>
    <xdr:to>
      <xdr:col>22</xdr:col>
      <xdr:colOff>114300</xdr:colOff>
      <xdr:row>36</xdr:row>
      <xdr:rowOff>171291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89649"/>
          <a:ext cx="698500" cy="134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171291</xdr:rowOff>
    </xdr:from>
    <xdr:to>
      <xdr:col>18</xdr:col>
      <xdr:colOff>177800</xdr:colOff>
      <xdr:row>37</xdr:row>
      <xdr:rowOff>144583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24541"/>
          <a:ext cx="698500" cy="144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317621</xdr:rowOff>
    </xdr:from>
    <xdr:to>
      <xdr:col>29</xdr:col>
      <xdr:colOff>177800</xdr:colOff>
      <xdr:row>36</xdr:row>
      <xdr:rowOff>76321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27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162698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73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286836</xdr:rowOff>
    </xdr:from>
    <xdr:to>
      <xdr:col>26</xdr:col>
      <xdr:colOff>101600</xdr:colOff>
      <xdr:row>36</xdr:row>
      <xdr:rowOff>45536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97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55713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666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328499</xdr:rowOff>
    </xdr:from>
    <xdr:to>
      <xdr:col>22</xdr:col>
      <xdr:colOff>165100</xdr:colOff>
      <xdr:row>36</xdr:row>
      <xdr:rowOff>87199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38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97376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70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120491</xdr:rowOff>
    </xdr:from>
    <xdr:to>
      <xdr:col>19</xdr:col>
      <xdr:colOff>38100</xdr:colOff>
      <xdr:row>37</xdr:row>
      <xdr:rowOff>50641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73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35418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6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93783</xdr:rowOff>
    </xdr:from>
    <xdr:to>
      <xdr:col>15</xdr:col>
      <xdr:colOff>101600</xdr:colOff>
      <xdr:row>37</xdr:row>
      <xdr:rowOff>195383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18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180160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04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北海道南幌町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
7,847
81.36
8,232,224
8,150,099
74,055
3,634,367
7,958,324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123849</xdr:rowOff>
    </xdr:from>
    <xdr:to>
      <xdr:col>24</xdr:col>
      <xdr:colOff>63500</xdr:colOff>
      <xdr:row>38</xdr:row>
      <xdr:rowOff>126373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638949"/>
          <a:ext cx="838200" cy="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86738</xdr:rowOff>
    </xdr:from>
    <xdr:to>
      <xdr:col>19</xdr:col>
      <xdr:colOff>177800</xdr:colOff>
      <xdr:row>38</xdr:row>
      <xdr:rowOff>126373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601838"/>
          <a:ext cx="889000" cy="3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69058</xdr:rowOff>
    </xdr:from>
    <xdr:to>
      <xdr:col>15</xdr:col>
      <xdr:colOff>50800</xdr:colOff>
      <xdr:row>38</xdr:row>
      <xdr:rowOff>86738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584158"/>
          <a:ext cx="889000" cy="1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66360</xdr:rowOff>
    </xdr:from>
    <xdr:to>
      <xdr:col>10</xdr:col>
      <xdr:colOff>114300</xdr:colOff>
      <xdr:row>38</xdr:row>
      <xdr:rowOff>69058</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581460"/>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73049</xdr:rowOff>
    </xdr:from>
    <xdr:to>
      <xdr:col>24</xdr:col>
      <xdr:colOff>114300</xdr:colOff>
      <xdr:row>39</xdr:row>
      <xdr:rowOff>3199</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58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159426</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503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75573</xdr:rowOff>
    </xdr:from>
    <xdr:to>
      <xdr:col>20</xdr:col>
      <xdr:colOff>38100</xdr:colOff>
      <xdr:row>39</xdr:row>
      <xdr:rowOff>5723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59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168300</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68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35938</xdr:rowOff>
    </xdr:from>
    <xdr:to>
      <xdr:col>15</xdr:col>
      <xdr:colOff>101600</xdr:colOff>
      <xdr:row>38</xdr:row>
      <xdr:rowOff>137538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5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128665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643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18258</xdr:rowOff>
    </xdr:from>
    <xdr:to>
      <xdr:col>10</xdr:col>
      <xdr:colOff>165100</xdr:colOff>
      <xdr:row>38</xdr:row>
      <xdr:rowOff>119858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3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110985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62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15560</xdr:rowOff>
    </xdr:from>
    <xdr:to>
      <xdr:col>6</xdr:col>
      <xdr:colOff>38100</xdr:colOff>
      <xdr:row>38</xdr:row>
      <xdr:rowOff>117160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3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108287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23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90022</xdr:rowOff>
    </xdr:from>
    <xdr:to>
      <xdr:col>24</xdr:col>
      <xdr:colOff>63500</xdr:colOff>
      <xdr:row>58</xdr:row>
      <xdr:rowOff>104320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034122"/>
          <a:ext cx="838200" cy="1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103060</xdr:rowOff>
    </xdr:from>
    <xdr:to>
      <xdr:col>19</xdr:col>
      <xdr:colOff>177800</xdr:colOff>
      <xdr:row>58</xdr:row>
      <xdr:rowOff>104320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10047160"/>
          <a:ext cx="889000" cy="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103060</xdr:rowOff>
    </xdr:from>
    <xdr:to>
      <xdr:col>15</xdr:col>
      <xdr:colOff>50800</xdr:colOff>
      <xdr:row>58</xdr:row>
      <xdr:rowOff>142356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047160"/>
          <a:ext cx="889000" cy="3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126799</xdr:rowOff>
    </xdr:from>
    <xdr:to>
      <xdr:col>10</xdr:col>
      <xdr:colOff>114300</xdr:colOff>
      <xdr:row>58</xdr:row>
      <xdr:rowOff>142356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070899"/>
          <a:ext cx="889000" cy="1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39222</xdr:rowOff>
    </xdr:from>
    <xdr:to>
      <xdr:col>24</xdr:col>
      <xdr:colOff>114300</xdr:colOff>
      <xdr:row>58</xdr:row>
      <xdr:rowOff>140822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8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17649</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61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53520</xdr:rowOff>
    </xdr:from>
    <xdr:to>
      <xdr:col>20</xdr:col>
      <xdr:colOff>38100</xdr:colOff>
      <xdr:row>58</xdr:row>
      <xdr:rowOff>155120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9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146247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90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52260</xdr:rowOff>
    </xdr:from>
    <xdr:to>
      <xdr:col>15</xdr:col>
      <xdr:colOff>101600</xdr:colOff>
      <xdr:row>58</xdr:row>
      <xdr:rowOff>153860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9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144987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08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91556</xdr:rowOff>
    </xdr:from>
    <xdr:to>
      <xdr:col>10</xdr:col>
      <xdr:colOff>165100</xdr:colOff>
      <xdr:row>59</xdr:row>
      <xdr:rowOff>21706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3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12833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128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75999</xdr:rowOff>
    </xdr:from>
    <xdr:to>
      <xdr:col>6</xdr:col>
      <xdr:colOff>38100</xdr:colOff>
      <xdr:row>59</xdr:row>
      <xdr:rowOff>6149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02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168726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112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78583</xdr:rowOff>
    </xdr:from>
    <xdr:to>
      <xdr:col>24</xdr:col>
      <xdr:colOff>63500</xdr:colOff>
      <xdr:row>76</xdr:row>
      <xdr:rowOff>131699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108783"/>
          <a:ext cx="838200" cy="5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65143</xdr:rowOff>
    </xdr:from>
    <xdr:to>
      <xdr:col>19</xdr:col>
      <xdr:colOff>177800</xdr:colOff>
      <xdr:row>76</xdr:row>
      <xdr:rowOff>78583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095343"/>
          <a:ext cx="889000" cy="1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151408</xdr:rowOff>
    </xdr:from>
    <xdr:to>
      <xdr:col>15</xdr:col>
      <xdr:colOff>50800</xdr:colOff>
      <xdr:row>76</xdr:row>
      <xdr:rowOff>65143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010158"/>
          <a:ext cx="889000" cy="8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151408</xdr:rowOff>
    </xdr:from>
    <xdr:to>
      <xdr:col>10</xdr:col>
      <xdr:colOff>114300</xdr:colOff>
      <xdr:row>77</xdr:row>
      <xdr:rowOff>18819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010158"/>
          <a:ext cx="889000" cy="21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80899</xdr:rowOff>
    </xdr:from>
    <xdr:to>
      <xdr:col>24</xdr:col>
      <xdr:colOff>114300</xdr:colOff>
      <xdr:row>77</xdr:row>
      <xdr:rowOff>11049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11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103776</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6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27783</xdr:rowOff>
    </xdr:from>
    <xdr:to>
      <xdr:col>20</xdr:col>
      <xdr:colOff>38100</xdr:colOff>
      <xdr:row>76</xdr:row>
      <xdr:rowOff>129383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5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145909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3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14343</xdr:rowOff>
    </xdr:from>
    <xdr:to>
      <xdr:col>15</xdr:col>
      <xdr:colOff>101600</xdr:colOff>
      <xdr:row>76</xdr:row>
      <xdr:rowOff>115943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4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132471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100608</xdr:rowOff>
    </xdr:from>
    <xdr:to>
      <xdr:col>10</xdr:col>
      <xdr:colOff>165100</xdr:colOff>
      <xdr:row>76</xdr:row>
      <xdr:rowOff>30758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95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47285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73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139469</xdr:rowOff>
    </xdr:from>
    <xdr:to>
      <xdr:col>6</xdr:col>
      <xdr:colOff>38100</xdr:colOff>
      <xdr:row>77</xdr:row>
      <xdr:rowOff>69619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6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86147</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44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63219</xdr:rowOff>
    </xdr:from>
    <xdr:to>
      <xdr:col>24</xdr:col>
      <xdr:colOff>63500</xdr:colOff>
      <xdr:row>94</xdr:row>
      <xdr:rowOff>133116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008069"/>
          <a:ext cx="838200" cy="24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133116</xdr:rowOff>
    </xdr:from>
    <xdr:to>
      <xdr:col>19</xdr:col>
      <xdr:colOff>177800</xdr:colOff>
      <xdr:row>95</xdr:row>
      <xdr:rowOff>37928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49416"/>
          <a:ext cx="889000" cy="7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37928</xdr:rowOff>
    </xdr:from>
    <xdr:to>
      <xdr:col>15</xdr:col>
      <xdr:colOff>50800</xdr:colOff>
      <xdr:row>95</xdr:row>
      <xdr:rowOff>66154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019300" y="16325678"/>
          <a:ext cx="889000" cy="28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66154</xdr:rowOff>
    </xdr:from>
    <xdr:to>
      <xdr:col>10</xdr:col>
      <xdr:colOff>114300</xdr:colOff>
      <xdr:row>96</xdr:row>
      <xdr:rowOff>91923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53904"/>
          <a:ext cx="889000" cy="19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12419</xdr:rowOff>
    </xdr:from>
    <xdr:to>
      <xdr:col>24</xdr:col>
      <xdr:colOff>114300</xdr:colOff>
      <xdr:row>93</xdr:row>
      <xdr:rowOff>114019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95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35296</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80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82316</xdr:rowOff>
    </xdr:from>
    <xdr:to>
      <xdr:col>20</xdr:col>
      <xdr:colOff>38100</xdr:colOff>
      <xdr:row>95</xdr:row>
      <xdr:rowOff>12466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19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28993</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973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158578</xdr:rowOff>
    </xdr:from>
    <xdr:to>
      <xdr:col>15</xdr:col>
      <xdr:colOff>101600</xdr:colOff>
      <xdr:row>95</xdr:row>
      <xdr:rowOff>88728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27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105255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05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15354</xdr:rowOff>
    </xdr:from>
    <xdr:to>
      <xdr:col>10</xdr:col>
      <xdr:colOff>165100</xdr:colOff>
      <xdr:row>95</xdr:row>
      <xdr:rowOff>116954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0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133481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7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41123</xdr:rowOff>
    </xdr:from>
    <xdr:to>
      <xdr:col>6</xdr:col>
      <xdr:colOff>38100</xdr:colOff>
      <xdr:row>96</xdr:row>
      <xdr:rowOff>142723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0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159250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27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20165</xdr:rowOff>
    </xdr:from>
    <xdr:to>
      <xdr:col>55</xdr:col>
      <xdr:colOff>0</xdr:colOff>
      <xdr:row>37</xdr:row>
      <xdr:rowOff>50085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63815"/>
          <a:ext cx="838200" cy="2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149621</xdr:rowOff>
    </xdr:from>
    <xdr:to>
      <xdr:col>50</xdr:col>
      <xdr:colOff>114300</xdr:colOff>
      <xdr:row>37</xdr:row>
      <xdr:rowOff>20165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21821"/>
          <a:ext cx="889000" cy="4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149621</xdr:rowOff>
    </xdr:from>
    <xdr:to>
      <xdr:col>45</xdr:col>
      <xdr:colOff>177800</xdr:colOff>
      <xdr:row>37</xdr:row>
      <xdr:rowOff>33466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21821"/>
          <a:ext cx="889000" cy="5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10533</xdr:rowOff>
    </xdr:from>
    <xdr:to>
      <xdr:col>41</xdr:col>
      <xdr:colOff>50800</xdr:colOff>
      <xdr:row>37</xdr:row>
      <xdr:rowOff>33466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82733"/>
          <a:ext cx="889000" cy="19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170735</xdr:rowOff>
    </xdr:from>
    <xdr:to>
      <xdr:col>55</xdr:col>
      <xdr:colOff>50800</xdr:colOff>
      <xdr:row>37</xdr:row>
      <xdr:rowOff>100885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4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149162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21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140815</xdr:rowOff>
    </xdr:from>
    <xdr:to>
      <xdr:col>50</xdr:col>
      <xdr:colOff>165100</xdr:colOff>
      <xdr:row>37</xdr:row>
      <xdr:rowOff>70965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1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62092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05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98821</xdr:rowOff>
    </xdr:from>
    <xdr:to>
      <xdr:col>46</xdr:col>
      <xdr:colOff>38100</xdr:colOff>
      <xdr:row>37</xdr:row>
      <xdr:rowOff>28971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7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45498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46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154116</xdr:rowOff>
    </xdr:from>
    <xdr:to>
      <xdr:col>41</xdr:col>
      <xdr:colOff>101600</xdr:colOff>
      <xdr:row>37</xdr:row>
      <xdr:rowOff>84266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2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100793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10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131183</xdr:rowOff>
    </xdr:from>
    <xdr:to>
      <xdr:col>36</xdr:col>
      <xdr:colOff>165100</xdr:colOff>
      <xdr:row>36</xdr:row>
      <xdr:rowOff>61333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3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77860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07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20340</xdr:rowOff>
    </xdr:from>
    <xdr:to>
      <xdr:col>55</xdr:col>
      <xdr:colOff>0</xdr:colOff>
      <xdr:row>57</xdr:row>
      <xdr:rowOff>79849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92990"/>
          <a:ext cx="838200" cy="5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144548</xdr:rowOff>
    </xdr:from>
    <xdr:to>
      <xdr:col>50</xdr:col>
      <xdr:colOff>114300</xdr:colOff>
      <xdr:row>57</xdr:row>
      <xdr:rowOff>79849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45748"/>
          <a:ext cx="889000" cy="10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144548</xdr:rowOff>
    </xdr:from>
    <xdr:to>
      <xdr:col>45</xdr:col>
      <xdr:colOff>177800</xdr:colOff>
      <xdr:row>58</xdr:row>
      <xdr:rowOff>89635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745748"/>
          <a:ext cx="889000" cy="28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54132</xdr:rowOff>
    </xdr:from>
    <xdr:to>
      <xdr:col>41</xdr:col>
      <xdr:colOff>50800</xdr:colOff>
      <xdr:row>58</xdr:row>
      <xdr:rowOff>89635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26782"/>
          <a:ext cx="889000" cy="20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140990</xdr:rowOff>
    </xdr:from>
    <xdr:to>
      <xdr:col>55</xdr:col>
      <xdr:colOff>50800</xdr:colOff>
      <xdr:row>57</xdr:row>
      <xdr:rowOff>71140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4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163867</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593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29049</xdr:rowOff>
    </xdr:from>
    <xdr:to>
      <xdr:col>50</xdr:col>
      <xdr:colOff>165100</xdr:colOff>
      <xdr:row>57</xdr:row>
      <xdr:rowOff>130649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0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147176</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57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93748</xdr:rowOff>
    </xdr:from>
    <xdr:to>
      <xdr:col>46</xdr:col>
      <xdr:colOff>38100</xdr:colOff>
      <xdr:row>57</xdr:row>
      <xdr:rowOff>23898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9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40425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47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38835</xdr:rowOff>
    </xdr:from>
    <xdr:to>
      <xdr:col>41</xdr:col>
      <xdr:colOff>101600</xdr:colOff>
      <xdr:row>58</xdr:row>
      <xdr:rowOff>140435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131562</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75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3332</xdr:rowOff>
    </xdr:from>
    <xdr:to>
      <xdr:col>36</xdr:col>
      <xdr:colOff>165100</xdr:colOff>
      <xdr:row>57</xdr:row>
      <xdr:rowOff>104932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7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121459</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55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105282</xdr:rowOff>
    </xdr:from>
    <xdr:to>
      <xdr:col>55</xdr:col>
      <xdr:colOff>0</xdr:colOff>
      <xdr:row>78</xdr:row>
      <xdr:rowOff>16252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06932"/>
          <a:ext cx="838200" cy="8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82029</xdr:rowOff>
    </xdr:from>
    <xdr:to>
      <xdr:col>50</xdr:col>
      <xdr:colOff>114300</xdr:colOff>
      <xdr:row>78</xdr:row>
      <xdr:rowOff>16252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2769329"/>
          <a:ext cx="889000" cy="62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82029</xdr:rowOff>
    </xdr:from>
    <xdr:to>
      <xdr:col>45</xdr:col>
      <xdr:colOff>177800</xdr:colOff>
      <xdr:row>78</xdr:row>
      <xdr:rowOff>129156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2769329"/>
          <a:ext cx="889000" cy="73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89181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101029</xdr:rowOff>
    </xdr:from>
    <xdr:to>
      <xdr:col>41</xdr:col>
      <xdr:colOff>50800</xdr:colOff>
      <xdr:row>78</xdr:row>
      <xdr:rowOff>129156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74129"/>
          <a:ext cx="889000" cy="2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54482</xdr:rowOff>
    </xdr:from>
    <xdr:to>
      <xdr:col>55</xdr:col>
      <xdr:colOff>50800</xdr:colOff>
      <xdr:row>77</xdr:row>
      <xdr:rowOff>156082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5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32909</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3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136902</xdr:rowOff>
    </xdr:from>
    <xdr:to>
      <xdr:col>50</xdr:col>
      <xdr:colOff>165100</xdr:colOff>
      <xdr:row>78</xdr:row>
      <xdr:rowOff>67052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3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58179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3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31229</xdr:rowOff>
    </xdr:from>
    <xdr:to>
      <xdr:col>46</xdr:col>
      <xdr:colOff>38100</xdr:colOff>
      <xdr:row>74</xdr:row>
      <xdr:rowOff>132829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71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72</xdr:row>
      <xdr:rowOff>149356</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50795" y="12493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78356</xdr:rowOff>
    </xdr:from>
    <xdr:to>
      <xdr:col>41</xdr:col>
      <xdr:colOff>101600</xdr:colOff>
      <xdr:row>79</xdr:row>
      <xdr:rowOff>8506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5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171083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4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50229</xdr:rowOff>
    </xdr:from>
    <xdr:to>
      <xdr:col>36</xdr:col>
      <xdr:colOff>165100</xdr:colOff>
      <xdr:row>78</xdr:row>
      <xdr:rowOff>151829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2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142956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516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153254</xdr:rowOff>
    </xdr:from>
    <xdr:to>
      <xdr:col>55</xdr:col>
      <xdr:colOff>0</xdr:colOff>
      <xdr:row>97</xdr:row>
      <xdr:rowOff>17542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612454"/>
          <a:ext cx="838200" cy="3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17542</xdr:rowOff>
    </xdr:from>
    <xdr:to>
      <xdr:col>50</xdr:col>
      <xdr:colOff>114300</xdr:colOff>
      <xdr:row>97</xdr:row>
      <xdr:rowOff>153474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648192"/>
          <a:ext cx="889000" cy="13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153474</xdr:rowOff>
    </xdr:from>
    <xdr:to>
      <xdr:col>45</xdr:col>
      <xdr:colOff>177800</xdr:colOff>
      <xdr:row>98</xdr:row>
      <xdr:rowOff>17914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784124"/>
          <a:ext cx="8890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123357</xdr:rowOff>
    </xdr:from>
    <xdr:to>
      <xdr:col>41</xdr:col>
      <xdr:colOff>50800</xdr:colOff>
      <xdr:row>98</xdr:row>
      <xdr:rowOff>17914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582557"/>
          <a:ext cx="889000" cy="23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102454</xdr:rowOff>
    </xdr:from>
    <xdr:to>
      <xdr:col>55</xdr:col>
      <xdr:colOff>50800</xdr:colOff>
      <xdr:row>97</xdr:row>
      <xdr:rowOff>32604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56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125331</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413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138192</xdr:rowOff>
    </xdr:from>
    <xdr:to>
      <xdr:col>50</xdr:col>
      <xdr:colOff>165100</xdr:colOff>
      <xdr:row>97</xdr:row>
      <xdr:rowOff>68342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59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84869</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372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102674</xdr:rowOff>
    </xdr:from>
    <xdr:to>
      <xdr:col>46</xdr:col>
      <xdr:colOff>38100</xdr:colOff>
      <xdr:row>98</xdr:row>
      <xdr:rowOff>32824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3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49351</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508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138564</xdr:rowOff>
    </xdr:from>
    <xdr:to>
      <xdr:col>41</xdr:col>
      <xdr:colOff>101600</xdr:colOff>
      <xdr:row>98</xdr:row>
      <xdr:rowOff>68714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6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59841</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86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72557</xdr:rowOff>
    </xdr:from>
    <xdr:to>
      <xdr:col>36</xdr:col>
      <xdr:colOff>165100</xdr:colOff>
      <xdr:row>97</xdr:row>
      <xdr:rowOff>2707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5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19234</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306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107220</xdr:rowOff>
    </xdr:from>
    <xdr:to>
      <xdr:col>85</xdr:col>
      <xdr:colOff>127000</xdr:colOff>
      <xdr:row>76</xdr:row>
      <xdr:rowOff>113947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137420"/>
          <a:ext cx="838200" cy="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107220</xdr:rowOff>
    </xdr:from>
    <xdr:to>
      <xdr:col>81</xdr:col>
      <xdr:colOff>50800</xdr:colOff>
      <xdr:row>76</xdr:row>
      <xdr:rowOff>111440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137420"/>
          <a:ext cx="889000" cy="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111440</xdr:rowOff>
    </xdr:from>
    <xdr:to>
      <xdr:col>76</xdr:col>
      <xdr:colOff>114300</xdr:colOff>
      <xdr:row>76</xdr:row>
      <xdr:rowOff>125371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41640"/>
          <a:ext cx="889000" cy="1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125371</xdr:rowOff>
    </xdr:from>
    <xdr:to>
      <xdr:col>71</xdr:col>
      <xdr:colOff>177800</xdr:colOff>
      <xdr:row>76</xdr:row>
      <xdr:rowOff>129970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55571"/>
          <a:ext cx="889000" cy="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63147</xdr:rowOff>
    </xdr:from>
    <xdr:to>
      <xdr:col>85</xdr:col>
      <xdr:colOff>177800</xdr:colOff>
      <xdr:row>76</xdr:row>
      <xdr:rowOff>164747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09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41574</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07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56420</xdr:rowOff>
    </xdr:from>
    <xdr:to>
      <xdr:col>81</xdr:col>
      <xdr:colOff>101600</xdr:colOff>
      <xdr:row>76</xdr:row>
      <xdr:rowOff>158020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149147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17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60640</xdr:rowOff>
    </xdr:from>
    <xdr:to>
      <xdr:col>76</xdr:col>
      <xdr:colOff>165100</xdr:colOff>
      <xdr:row>76</xdr:row>
      <xdr:rowOff>162240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9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153367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18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74571</xdr:rowOff>
    </xdr:from>
    <xdr:to>
      <xdr:col>72</xdr:col>
      <xdr:colOff>38100</xdr:colOff>
      <xdr:row>77</xdr:row>
      <xdr:rowOff>4721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0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167298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19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79170</xdr:rowOff>
    </xdr:from>
    <xdr:to>
      <xdr:col>67</xdr:col>
      <xdr:colOff>101600</xdr:colOff>
      <xdr:row>77</xdr:row>
      <xdr:rowOff>9320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0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447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0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73744</xdr:rowOff>
    </xdr:from>
    <xdr:to>
      <xdr:col>85</xdr:col>
      <xdr:colOff>127000</xdr:colOff>
      <xdr:row>98</xdr:row>
      <xdr:rowOff>85815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875844"/>
          <a:ext cx="838200" cy="1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73744</xdr:rowOff>
    </xdr:from>
    <xdr:to>
      <xdr:col>81</xdr:col>
      <xdr:colOff>50800</xdr:colOff>
      <xdr:row>98</xdr:row>
      <xdr:rowOff>86699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875844"/>
          <a:ext cx="889000" cy="1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86699</xdr:rowOff>
    </xdr:from>
    <xdr:to>
      <xdr:col>76</xdr:col>
      <xdr:colOff>114300</xdr:colOff>
      <xdr:row>98</xdr:row>
      <xdr:rowOff>89320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888799"/>
          <a:ext cx="889000" cy="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67993</xdr:rowOff>
    </xdr:from>
    <xdr:to>
      <xdr:col>71</xdr:col>
      <xdr:colOff>177800</xdr:colOff>
      <xdr:row>98</xdr:row>
      <xdr:rowOff>89320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2814300" y="16870093"/>
          <a:ext cx="889000" cy="2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35015</xdr:rowOff>
    </xdr:from>
    <xdr:to>
      <xdr:col>85</xdr:col>
      <xdr:colOff>177800</xdr:colOff>
      <xdr:row>98</xdr:row>
      <xdr:rowOff>136615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121392</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5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22944</xdr:rowOff>
    </xdr:from>
    <xdr:to>
      <xdr:col>81</xdr:col>
      <xdr:colOff>101600</xdr:colOff>
      <xdr:row>98</xdr:row>
      <xdr:rowOff>124544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2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115671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1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35899</xdr:rowOff>
    </xdr:from>
    <xdr:to>
      <xdr:col>76</xdr:col>
      <xdr:colOff>165100</xdr:colOff>
      <xdr:row>98</xdr:row>
      <xdr:rowOff>137499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3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128626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93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38520</xdr:rowOff>
    </xdr:from>
    <xdr:to>
      <xdr:col>72</xdr:col>
      <xdr:colOff>38100</xdr:colOff>
      <xdr:row>98</xdr:row>
      <xdr:rowOff>140120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4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131247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93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17193</xdr:rowOff>
    </xdr:from>
    <xdr:to>
      <xdr:col>67</xdr:col>
      <xdr:colOff>101600</xdr:colOff>
      <xdr:row>98</xdr:row>
      <xdr:rowOff>118793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1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109920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1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92727</xdr:rowOff>
    </xdr:from>
    <xdr:ext cx="59541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692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36</xdr:row>
      <xdr:rowOff>61849</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6234049"/>
          <a:ext cx="1269" cy="496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8526</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600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36</xdr:row>
      <xdr:rowOff>61849</xdr:rowOff>
    </xdr:from>
    <xdr:to>
      <xdr:col>116</xdr:col>
      <xdr:colOff>152400</xdr:colOff>
      <xdr:row>36</xdr:row>
      <xdr:rowOff>61849</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234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118783</xdr:rowOff>
    </xdr:from>
    <xdr:to>
      <xdr:col>116</xdr:col>
      <xdr:colOff>63500</xdr:colOff>
      <xdr:row>38</xdr:row>
      <xdr:rowOff>121221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633883"/>
          <a:ext cx="8382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54068</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5691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75641</xdr:rowOff>
    </xdr:from>
    <xdr:to>
      <xdr:col>116</xdr:col>
      <xdr:colOff>114300</xdr:colOff>
      <xdr:row>39</xdr:row>
      <xdr:rowOff>5791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590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118783</xdr:rowOff>
    </xdr:from>
    <xdr:to>
      <xdr:col>111</xdr:col>
      <xdr:colOff>177800</xdr:colOff>
      <xdr:row>38</xdr:row>
      <xdr:rowOff>125705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633883"/>
          <a:ext cx="889000" cy="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106909</xdr:rowOff>
    </xdr:from>
    <xdr:to>
      <xdr:col>112</xdr:col>
      <xdr:colOff>38100</xdr:colOff>
      <xdr:row>39</xdr:row>
      <xdr:rowOff>37059</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622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28186</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714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13462</xdr:rowOff>
    </xdr:from>
    <xdr:to>
      <xdr:col>107</xdr:col>
      <xdr:colOff>50800</xdr:colOff>
      <xdr:row>38</xdr:row>
      <xdr:rowOff>125705</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5328412"/>
          <a:ext cx="889000" cy="131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117437</xdr:rowOff>
    </xdr:from>
    <xdr:to>
      <xdr:col>107</xdr:col>
      <xdr:colOff>101600</xdr:colOff>
      <xdr:row>39</xdr:row>
      <xdr:rowOff>47587</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63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38714</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72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13462</xdr:rowOff>
    </xdr:from>
    <xdr:to>
      <xdr:col>102</xdr:col>
      <xdr:colOff>114300</xdr:colOff>
      <xdr:row>35</xdr:row>
      <xdr:rowOff>102997</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5328412"/>
          <a:ext cx="889000" cy="77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102146</xdr:rowOff>
    </xdr:from>
    <xdr:to>
      <xdr:col>102</xdr:col>
      <xdr:colOff>165100</xdr:colOff>
      <xdr:row>39</xdr:row>
      <xdr:rowOff>32296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61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23423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70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116649</xdr:rowOff>
    </xdr:from>
    <xdr:to>
      <xdr:col>98</xdr:col>
      <xdr:colOff>38100</xdr:colOff>
      <xdr:row>39</xdr:row>
      <xdr:rowOff>46799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631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37926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72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70421</xdr:rowOff>
    </xdr:from>
    <xdr:to>
      <xdr:col>116</xdr:col>
      <xdr:colOff>114300</xdr:colOff>
      <xdr:row>39</xdr:row>
      <xdr:rowOff>571</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58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29799</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37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67983</xdr:rowOff>
    </xdr:from>
    <xdr:to>
      <xdr:col>112</xdr:col>
      <xdr:colOff>38100</xdr:colOff>
      <xdr:row>38</xdr:row>
      <xdr:rowOff>169583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58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14660</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358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74905</xdr:rowOff>
    </xdr:from>
    <xdr:to>
      <xdr:col>107</xdr:col>
      <xdr:colOff>101600</xdr:colOff>
      <xdr:row>39</xdr:row>
      <xdr:rowOff>5055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5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21582</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3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134112</xdr:rowOff>
    </xdr:from>
    <xdr:to>
      <xdr:col>102</xdr:col>
      <xdr:colOff>165100</xdr:colOff>
      <xdr:row>31</xdr:row>
      <xdr:rowOff>64262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527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29</xdr:row>
      <xdr:rowOff>80789</xdr:rowOff>
    </xdr:from>
    <xdr:ext cx="59901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245795" y="5052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52197</xdr:rowOff>
    </xdr:from>
    <xdr:to>
      <xdr:col>98</xdr:col>
      <xdr:colOff>38100</xdr:colOff>
      <xdr:row>35</xdr:row>
      <xdr:rowOff>153797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05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170324</xdr:rowOff>
    </xdr:from>
    <xdr:ext cx="534377"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389111" y="582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136182</xdr:rowOff>
    </xdr:from>
    <xdr:to>
      <xdr:col>116</xdr:col>
      <xdr:colOff>63500</xdr:colOff>
      <xdr:row>75</xdr:row>
      <xdr:rowOff>71324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823482"/>
          <a:ext cx="838200" cy="10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136182</xdr:rowOff>
    </xdr:from>
    <xdr:to>
      <xdr:col>111</xdr:col>
      <xdr:colOff>177800</xdr:colOff>
      <xdr:row>74</xdr:row>
      <xdr:rowOff>141948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823482"/>
          <a:ext cx="889000" cy="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141948</xdr:rowOff>
    </xdr:from>
    <xdr:to>
      <xdr:col>107</xdr:col>
      <xdr:colOff>50800</xdr:colOff>
      <xdr:row>75</xdr:row>
      <xdr:rowOff>26822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829248"/>
          <a:ext cx="889000" cy="5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26822</xdr:rowOff>
    </xdr:from>
    <xdr:to>
      <xdr:col>102</xdr:col>
      <xdr:colOff>114300</xdr:colOff>
      <xdr:row>75</xdr:row>
      <xdr:rowOff>31839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885572"/>
          <a:ext cx="889000" cy="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20524</xdr:rowOff>
    </xdr:from>
    <xdr:to>
      <xdr:col>116</xdr:col>
      <xdr:colOff>114300</xdr:colOff>
      <xdr:row>75</xdr:row>
      <xdr:rowOff>122124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87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170401</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5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85382</xdr:rowOff>
    </xdr:from>
    <xdr:to>
      <xdr:col>112</xdr:col>
      <xdr:colOff>38100</xdr:colOff>
      <xdr:row>75</xdr:row>
      <xdr:rowOff>15532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77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6659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86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91148</xdr:rowOff>
    </xdr:from>
    <xdr:to>
      <xdr:col>107</xdr:col>
      <xdr:colOff>101600</xdr:colOff>
      <xdr:row>75</xdr:row>
      <xdr:rowOff>21298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77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12425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87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147472</xdr:rowOff>
    </xdr:from>
    <xdr:to>
      <xdr:col>102</xdr:col>
      <xdr:colOff>165100</xdr:colOff>
      <xdr:row>75</xdr:row>
      <xdr:rowOff>77622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83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68749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92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152489</xdr:rowOff>
    </xdr:from>
    <xdr:to>
      <xdr:col>98</xdr:col>
      <xdr:colOff>38100</xdr:colOff>
      <xdr:row>75</xdr:row>
      <xdr:rowOff>82639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83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73766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93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・人件費は、住民一人当たり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103,467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円となっており、類似団体平均と比べて低い水準にある。第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次定員適正化計画（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）による定員管理に取組み、職員の適正配置に努めてきたことが主な要因である。今後は令和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年度策定の第</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次定員適正化計画に基づき定員の適正管理に努め、会計</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年度任用職員の雇用についての総合的活用を図りながら職員の適正配置を進める。 </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258,099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円で昨年度と比較し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36,445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した。これは、令和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実施</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南幌温泉改修工事や準工業用地等整備事業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・補助費等は、住民一人当たり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177,042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円で昨年度と比較し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15,706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千円減少した。これは、令和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と比較して企業誘致にかかる奨励金、子育て世代住宅建築助成の実績減のほか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物価高騰対策にかかる各種補助事業</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北海道南幌町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
7,847
81.36
8,232,224
8,150,099
74,055
3,634,367
7,958,324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52288</xdr:rowOff>
    </xdr:from>
    <xdr:to>
      <xdr:col>24</xdr:col>
      <xdr:colOff>63500</xdr:colOff>
      <xdr:row>37</xdr:row>
      <xdr:rowOff>64371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395938"/>
          <a:ext cx="8382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7983</xdr:rowOff>
    </xdr:from>
    <xdr:to>
      <xdr:col>19</xdr:col>
      <xdr:colOff>177800</xdr:colOff>
      <xdr:row>37</xdr:row>
      <xdr:rowOff>64371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351633"/>
          <a:ext cx="889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135781</xdr:rowOff>
    </xdr:from>
    <xdr:to>
      <xdr:col>15</xdr:col>
      <xdr:colOff>50800</xdr:colOff>
      <xdr:row>37</xdr:row>
      <xdr:rowOff>7983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307981"/>
          <a:ext cx="889000" cy="4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135781</xdr:rowOff>
    </xdr:from>
    <xdr:to>
      <xdr:col>10</xdr:col>
      <xdr:colOff>114300</xdr:colOff>
      <xdr:row>37</xdr:row>
      <xdr:rowOff>37592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307981"/>
          <a:ext cx="889000" cy="7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1488</xdr:rowOff>
    </xdr:from>
    <xdr:to>
      <xdr:col>24</xdr:col>
      <xdr:colOff>114300</xdr:colOff>
      <xdr:row>37</xdr:row>
      <xdr:rowOff>103088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4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151365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2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13571</xdr:rowOff>
    </xdr:from>
    <xdr:to>
      <xdr:col>20</xdr:col>
      <xdr:colOff>38100</xdr:colOff>
      <xdr:row>37</xdr:row>
      <xdr:rowOff>115171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5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106298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49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128633</xdr:rowOff>
    </xdr:from>
    <xdr:to>
      <xdr:col>15</xdr:col>
      <xdr:colOff>101600</xdr:colOff>
      <xdr:row>37</xdr:row>
      <xdr:rowOff>58783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0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49910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393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84981</xdr:rowOff>
    </xdr:from>
    <xdr:to>
      <xdr:col>10</xdr:col>
      <xdr:colOff>165100</xdr:colOff>
      <xdr:row>37</xdr:row>
      <xdr:rowOff>15131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31658</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603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158242</xdr:rowOff>
    </xdr:from>
    <xdr:to>
      <xdr:col>6</xdr:col>
      <xdr:colOff>38100</xdr:colOff>
      <xdr:row>37</xdr:row>
      <xdr:rowOff>88392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33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79519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2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46963</xdr:rowOff>
    </xdr:from>
    <xdr:to>
      <xdr:col>24</xdr:col>
      <xdr:colOff>63500</xdr:colOff>
      <xdr:row>57</xdr:row>
      <xdr:rowOff>140508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819613"/>
          <a:ext cx="838200" cy="9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102519</xdr:rowOff>
    </xdr:from>
    <xdr:to>
      <xdr:col>19</xdr:col>
      <xdr:colOff>177800</xdr:colOff>
      <xdr:row>57</xdr:row>
      <xdr:rowOff>46963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532269"/>
          <a:ext cx="889000" cy="28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102519</xdr:rowOff>
    </xdr:from>
    <xdr:to>
      <xdr:col>15</xdr:col>
      <xdr:colOff>50800</xdr:colOff>
      <xdr:row>57</xdr:row>
      <xdr:rowOff>133875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532269"/>
          <a:ext cx="889000" cy="37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132602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53293</xdr:rowOff>
    </xdr:from>
    <xdr:to>
      <xdr:col>10</xdr:col>
      <xdr:colOff>114300</xdr:colOff>
      <xdr:row>57</xdr:row>
      <xdr:rowOff>133875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483043"/>
          <a:ext cx="889000" cy="42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127521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5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89708</xdr:rowOff>
    </xdr:from>
    <xdr:to>
      <xdr:col>24</xdr:col>
      <xdr:colOff>114300</xdr:colOff>
      <xdr:row>58</xdr:row>
      <xdr:rowOff>19858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6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4635</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7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167613</xdr:rowOff>
    </xdr:from>
    <xdr:to>
      <xdr:col>20</xdr:col>
      <xdr:colOff>38100</xdr:colOff>
      <xdr:row>57</xdr:row>
      <xdr:rowOff>97763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6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88890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6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51719</xdr:rowOff>
    </xdr:from>
    <xdr:to>
      <xdr:col>15</xdr:col>
      <xdr:colOff>101600</xdr:colOff>
      <xdr:row>55</xdr:row>
      <xdr:rowOff>153319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48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169846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256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83075</xdr:rowOff>
    </xdr:from>
    <xdr:to>
      <xdr:col>10</xdr:col>
      <xdr:colOff>165100</xdr:colOff>
      <xdr:row>58</xdr:row>
      <xdr:rowOff>13225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4352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4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2493</xdr:rowOff>
    </xdr:from>
    <xdr:to>
      <xdr:col>6</xdr:col>
      <xdr:colOff>38100</xdr:colOff>
      <xdr:row>55</xdr:row>
      <xdr:rowOff>104093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43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120620</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207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128582</xdr:rowOff>
    </xdr:from>
    <xdr:to>
      <xdr:col>24</xdr:col>
      <xdr:colOff>63500</xdr:colOff>
      <xdr:row>76</xdr:row>
      <xdr:rowOff>70205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87332"/>
          <a:ext cx="838200" cy="11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70205</xdr:rowOff>
    </xdr:from>
    <xdr:to>
      <xdr:col>19</xdr:col>
      <xdr:colOff>177800</xdr:colOff>
      <xdr:row>77</xdr:row>
      <xdr:rowOff>60993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00405"/>
          <a:ext cx="889000" cy="16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60993</xdr:rowOff>
    </xdr:from>
    <xdr:to>
      <xdr:col>15</xdr:col>
      <xdr:colOff>50800</xdr:colOff>
      <xdr:row>77</xdr:row>
      <xdr:rowOff>94049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62643"/>
          <a:ext cx="889000" cy="3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94049</xdr:rowOff>
    </xdr:from>
    <xdr:to>
      <xdr:col>10</xdr:col>
      <xdr:colOff>114300</xdr:colOff>
      <xdr:row>78</xdr:row>
      <xdr:rowOff>97227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95699"/>
          <a:ext cx="889000" cy="17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77782</xdr:rowOff>
    </xdr:from>
    <xdr:to>
      <xdr:col>24</xdr:col>
      <xdr:colOff>114300</xdr:colOff>
      <xdr:row>76</xdr:row>
      <xdr:rowOff>7931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365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56209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14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19405</xdr:rowOff>
    </xdr:from>
    <xdr:to>
      <xdr:col>20</xdr:col>
      <xdr:colOff>38100</xdr:colOff>
      <xdr:row>76</xdr:row>
      <xdr:rowOff>121005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4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112132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42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10193</xdr:rowOff>
    </xdr:from>
    <xdr:to>
      <xdr:col>15</xdr:col>
      <xdr:colOff>101600</xdr:colOff>
      <xdr:row>77</xdr:row>
      <xdr:rowOff>111793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102920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04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43249</xdr:rowOff>
    </xdr:from>
    <xdr:to>
      <xdr:col>10</xdr:col>
      <xdr:colOff>165100</xdr:colOff>
      <xdr:row>77</xdr:row>
      <xdr:rowOff>144849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4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135976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37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46427</xdr:rowOff>
    </xdr:from>
    <xdr:to>
      <xdr:col>6</xdr:col>
      <xdr:colOff>38100</xdr:colOff>
      <xdr:row>78</xdr:row>
      <xdr:rowOff>148027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1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139154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1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64948</xdr:rowOff>
    </xdr:from>
    <xdr:to>
      <xdr:col>24</xdr:col>
      <xdr:colOff>63500</xdr:colOff>
      <xdr:row>97</xdr:row>
      <xdr:rowOff>86993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695598"/>
          <a:ext cx="838200" cy="2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37280</xdr:rowOff>
    </xdr:from>
    <xdr:to>
      <xdr:col>19</xdr:col>
      <xdr:colOff>177800</xdr:colOff>
      <xdr:row>97</xdr:row>
      <xdr:rowOff>64948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667930"/>
          <a:ext cx="8890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116382</xdr:rowOff>
    </xdr:from>
    <xdr:to>
      <xdr:col>15</xdr:col>
      <xdr:colOff>50800</xdr:colOff>
      <xdr:row>97</xdr:row>
      <xdr:rowOff>37280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232682"/>
          <a:ext cx="889000" cy="43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116382</xdr:rowOff>
    </xdr:from>
    <xdr:to>
      <xdr:col>10</xdr:col>
      <xdr:colOff>114300</xdr:colOff>
      <xdr:row>96</xdr:row>
      <xdr:rowOff>16301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232682"/>
          <a:ext cx="889000" cy="24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36193</xdr:rowOff>
    </xdr:from>
    <xdr:to>
      <xdr:col>24</xdr:col>
      <xdr:colOff>114300</xdr:colOff>
      <xdr:row>97</xdr:row>
      <xdr:rowOff>137793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6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14620</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4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14148</xdr:rowOff>
    </xdr:from>
    <xdr:to>
      <xdr:col>20</xdr:col>
      <xdr:colOff>38100</xdr:colOff>
      <xdr:row>97</xdr:row>
      <xdr:rowOff>115748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6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106875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3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157930</xdr:rowOff>
    </xdr:from>
    <xdr:to>
      <xdr:col>15</xdr:col>
      <xdr:colOff>101600</xdr:colOff>
      <xdr:row>97</xdr:row>
      <xdr:rowOff>88080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1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79207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0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65582</xdr:rowOff>
    </xdr:from>
    <xdr:to>
      <xdr:col>10</xdr:col>
      <xdr:colOff>165100</xdr:colOff>
      <xdr:row>94</xdr:row>
      <xdr:rowOff>167182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18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12259</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595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136951</xdr:rowOff>
    </xdr:from>
    <xdr:to>
      <xdr:col>6</xdr:col>
      <xdr:colOff>38100</xdr:colOff>
      <xdr:row>96</xdr:row>
      <xdr:rowOff>67101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42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83628</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30795" y="16199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125550</xdr:rowOff>
    </xdr:from>
    <xdr:to>
      <xdr:col>55</xdr:col>
      <xdr:colOff>0</xdr:colOff>
      <xdr:row>56</xdr:row>
      <xdr:rowOff>103863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555300"/>
          <a:ext cx="838200" cy="14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113785</xdr:rowOff>
    </xdr:from>
    <xdr:to>
      <xdr:col>50</xdr:col>
      <xdr:colOff>114300</xdr:colOff>
      <xdr:row>55</xdr:row>
      <xdr:rowOff>125550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543535"/>
          <a:ext cx="889000" cy="1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113785</xdr:rowOff>
    </xdr:from>
    <xdr:to>
      <xdr:col>45</xdr:col>
      <xdr:colOff>177800</xdr:colOff>
      <xdr:row>56</xdr:row>
      <xdr:rowOff>22485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543535"/>
          <a:ext cx="889000" cy="8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22485</xdr:rowOff>
    </xdr:from>
    <xdr:to>
      <xdr:col>41</xdr:col>
      <xdr:colOff>50800</xdr:colOff>
      <xdr:row>56</xdr:row>
      <xdr:rowOff>120814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623685"/>
          <a:ext cx="889000" cy="9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53063</xdr:rowOff>
    </xdr:from>
    <xdr:to>
      <xdr:col>55</xdr:col>
      <xdr:colOff>50800</xdr:colOff>
      <xdr:row>56</xdr:row>
      <xdr:rowOff>154663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5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75940</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505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74750</xdr:rowOff>
    </xdr:from>
    <xdr:to>
      <xdr:col>50</xdr:col>
      <xdr:colOff>165100</xdr:colOff>
      <xdr:row>56</xdr:row>
      <xdr:rowOff>4900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50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21427</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27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62985</xdr:rowOff>
    </xdr:from>
    <xdr:to>
      <xdr:col>46</xdr:col>
      <xdr:colOff>38100</xdr:colOff>
      <xdr:row>55</xdr:row>
      <xdr:rowOff>164585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4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9662</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267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143135</xdr:rowOff>
    </xdr:from>
    <xdr:to>
      <xdr:col>41</xdr:col>
      <xdr:colOff>101600</xdr:colOff>
      <xdr:row>56</xdr:row>
      <xdr:rowOff>73285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89812</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348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70014</xdr:rowOff>
    </xdr:from>
    <xdr:to>
      <xdr:col>36</xdr:col>
      <xdr:colOff>165100</xdr:colOff>
      <xdr:row>57</xdr:row>
      <xdr:rowOff>164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7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16691</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446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4044</xdr:rowOff>
    </xdr:from>
    <xdr:to>
      <xdr:col>55</xdr:col>
      <xdr:colOff>0</xdr:colOff>
      <xdr:row>78</xdr:row>
      <xdr:rowOff>74837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862794"/>
          <a:ext cx="838200" cy="58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49581</xdr:rowOff>
    </xdr:from>
    <xdr:to>
      <xdr:col>50</xdr:col>
      <xdr:colOff>114300</xdr:colOff>
      <xdr:row>78</xdr:row>
      <xdr:rowOff>74837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22681"/>
          <a:ext cx="889000" cy="25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7756</xdr:rowOff>
    </xdr:from>
    <xdr:to>
      <xdr:col>45</xdr:col>
      <xdr:colOff>177800</xdr:colOff>
      <xdr:row>78</xdr:row>
      <xdr:rowOff>49581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80856"/>
          <a:ext cx="889000" cy="4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7756</xdr:rowOff>
    </xdr:from>
    <xdr:to>
      <xdr:col>41</xdr:col>
      <xdr:colOff>50800</xdr:colOff>
      <xdr:row>78</xdr:row>
      <xdr:rowOff>30000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380856"/>
          <a:ext cx="889000" cy="2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124694</xdr:rowOff>
    </xdr:from>
    <xdr:to>
      <xdr:col>55</xdr:col>
      <xdr:colOff>50800</xdr:colOff>
      <xdr:row>75</xdr:row>
      <xdr:rowOff>54844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8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147571</xdr:rowOff>
    </xdr:from>
    <xdr:ext cx="599010"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663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24037</xdr:rowOff>
    </xdr:from>
    <xdr:to>
      <xdr:col>50</xdr:col>
      <xdr:colOff>165100</xdr:colOff>
      <xdr:row>78</xdr:row>
      <xdr:rowOff>125637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9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116764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8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170231</xdr:rowOff>
    </xdr:from>
    <xdr:to>
      <xdr:col>46</xdr:col>
      <xdr:colOff>38100</xdr:colOff>
      <xdr:row>78</xdr:row>
      <xdr:rowOff>100381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7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91508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6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128406</xdr:rowOff>
    </xdr:from>
    <xdr:to>
      <xdr:col>41</xdr:col>
      <xdr:colOff>101600</xdr:colOff>
      <xdr:row>78</xdr:row>
      <xdr:rowOff>58556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3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49683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2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150650</xdr:rowOff>
    </xdr:from>
    <xdr:to>
      <xdr:col>36</xdr:col>
      <xdr:colOff>165100</xdr:colOff>
      <xdr:row>78</xdr:row>
      <xdr:rowOff>80800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5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71927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4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8004</xdr:rowOff>
    </xdr:from>
    <xdr:to>
      <xdr:col>55</xdr:col>
      <xdr:colOff>0</xdr:colOff>
      <xdr:row>95</xdr:row>
      <xdr:rowOff>113534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295754"/>
          <a:ext cx="838200" cy="10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113534</xdr:rowOff>
    </xdr:from>
    <xdr:to>
      <xdr:col>50</xdr:col>
      <xdr:colOff>114300</xdr:colOff>
      <xdr:row>96</xdr:row>
      <xdr:rowOff>37630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401284"/>
          <a:ext cx="889000" cy="9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37630</xdr:rowOff>
    </xdr:from>
    <xdr:to>
      <xdr:col>45</xdr:col>
      <xdr:colOff>177800</xdr:colOff>
      <xdr:row>96</xdr:row>
      <xdr:rowOff>112575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496830"/>
          <a:ext cx="889000" cy="74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74530</xdr:rowOff>
    </xdr:from>
    <xdr:to>
      <xdr:col>41</xdr:col>
      <xdr:colOff>50800</xdr:colOff>
      <xdr:row>96</xdr:row>
      <xdr:rowOff>112575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33730"/>
          <a:ext cx="889000" cy="3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128654</xdr:rowOff>
    </xdr:from>
    <xdr:to>
      <xdr:col>55</xdr:col>
      <xdr:colOff>50800</xdr:colOff>
      <xdr:row>95</xdr:row>
      <xdr:rowOff>58804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24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151531</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096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62734</xdr:rowOff>
    </xdr:from>
    <xdr:to>
      <xdr:col>50</xdr:col>
      <xdr:colOff>165100</xdr:colOff>
      <xdr:row>95</xdr:row>
      <xdr:rowOff>164334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35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9411</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125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158280</xdr:rowOff>
    </xdr:from>
    <xdr:to>
      <xdr:col>46</xdr:col>
      <xdr:colOff>38100</xdr:colOff>
      <xdr:row>96</xdr:row>
      <xdr:rowOff>88430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4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79557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53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61775</xdr:rowOff>
    </xdr:from>
    <xdr:to>
      <xdr:col>41</xdr:col>
      <xdr:colOff>101600</xdr:colOff>
      <xdr:row>96</xdr:row>
      <xdr:rowOff>163375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2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154502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1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23730</xdr:rowOff>
    </xdr:from>
    <xdr:to>
      <xdr:col>36</xdr:col>
      <xdr:colOff>165100</xdr:colOff>
      <xdr:row>96</xdr:row>
      <xdr:rowOff>125330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48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116457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57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102103</xdr:rowOff>
    </xdr:from>
    <xdr:to>
      <xdr:col>85</xdr:col>
      <xdr:colOff>127000</xdr:colOff>
      <xdr:row>37</xdr:row>
      <xdr:rowOff>159390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45753"/>
          <a:ext cx="838200" cy="5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147975</xdr:rowOff>
    </xdr:from>
    <xdr:to>
      <xdr:col>81</xdr:col>
      <xdr:colOff>50800</xdr:colOff>
      <xdr:row>37</xdr:row>
      <xdr:rowOff>159390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91625"/>
          <a:ext cx="889000" cy="1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120787</xdr:rowOff>
    </xdr:from>
    <xdr:to>
      <xdr:col>76</xdr:col>
      <xdr:colOff>114300</xdr:colOff>
      <xdr:row>37</xdr:row>
      <xdr:rowOff>147975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464437"/>
          <a:ext cx="889000" cy="2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61458</xdr:rowOff>
    </xdr:from>
    <xdr:to>
      <xdr:col>71</xdr:col>
      <xdr:colOff>177800</xdr:colOff>
      <xdr:row>37</xdr:row>
      <xdr:rowOff>120787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05108"/>
          <a:ext cx="889000" cy="5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51303</xdr:rowOff>
    </xdr:from>
    <xdr:to>
      <xdr:col>85</xdr:col>
      <xdr:colOff>177800</xdr:colOff>
      <xdr:row>37</xdr:row>
      <xdr:rowOff>152903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9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137680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0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108590</xdr:rowOff>
    </xdr:from>
    <xdr:to>
      <xdr:col>81</xdr:col>
      <xdr:colOff>101600</xdr:colOff>
      <xdr:row>38</xdr:row>
      <xdr:rowOff>38740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5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29867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4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97175</xdr:rowOff>
    </xdr:from>
    <xdr:to>
      <xdr:col>76</xdr:col>
      <xdr:colOff>165100</xdr:colOff>
      <xdr:row>38</xdr:row>
      <xdr:rowOff>27325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4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18452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3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69987</xdr:rowOff>
    </xdr:from>
    <xdr:to>
      <xdr:col>72</xdr:col>
      <xdr:colOff>38100</xdr:colOff>
      <xdr:row>38</xdr:row>
      <xdr:rowOff>137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1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162714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0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10658</xdr:rowOff>
    </xdr:from>
    <xdr:to>
      <xdr:col>67</xdr:col>
      <xdr:colOff>101600</xdr:colOff>
      <xdr:row>37</xdr:row>
      <xdr:rowOff>112258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103385</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4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14550</xdr:rowOff>
    </xdr:from>
    <xdr:to>
      <xdr:col>85</xdr:col>
      <xdr:colOff>127000</xdr:colOff>
      <xdr:row>57</xdr:row>
      <xdr:rowOff>39253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615750"/>
          <a:ext cx="838200" cy="19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14550</xdr:rowOff>
    </xdr:from>
    <xdr:to>
      <xdr:col>81</xdr:col>
      <xdr:colOff>50800</xdr:colOff>
      <xdr:row>57</xdr:row>
      <xdr:rowOff>35280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615750"/>
          <a:ext cx="889000" cy="19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35280</xdr:rowOff>
    </xdr:from>
    <xdr:to>
      <xdr:col>76</xdr:col>
      <xdr:colOff>114300</xdr:colOff>
      <xdr:row>57</xdr:row>
      <xdr:rowOff>38133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807930"/>
          <a:ext cx="889000" cy="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105583</xdr:rowOff>
    </xdr:from>
    <xdr:to>
      <xdr:col>71</xdr:col>
      <xdr:colOff>177800</xdr:colOff>
      <xdr:row>57</xdr:row>
      <xdr:rowOff>38133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706783"/>
          <a:ext cx="889000" cy="10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159903</xdr:rowOff>
    </xdr:from>
    <xdr:to>
      <xdr:col>85</xdr:col>
      <xdr:colOff>177800</xdr:colOff>
      <xdr:row>57</xdr:row>
      <xdr:rowOff>90053</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76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74830</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76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135200</xdr:rowOff>
    </xdr:from>
    <xdr:to>
      <xdr:col>81</xdr:col>
      <xdr:colOff>101600</xdr:colOff>
      <xdr:row>56</xdr:row>
      <xdr:rowOff>65350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6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56477</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657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155930</xdr:rowOff>
    </xdr:from>
    <xdr:to>
      <xdr:col>76</xdr:col>
      <xdr:colOff>165100</xdr:colOff>
      <xdr:row>57</xdr:row>
      <xdr:rowOff>86080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77207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4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158783</xdr:rowOff>
    </xdr:from>
    <xdr:to>
      <xdr:col>72</xdr:col>
      <xdr:colOff>38100</xdr:colOff>
      <xdr:row>57</xdr:row>
      <xdr:rowOff>88933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5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80060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5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54783</xdr:rowOff>
    </xdr:from>
    <xdr:to>
      <xdr:col>67</xdr:col>
      <xdr:colOff>101600</xdr:colOff>
      <xdr:row>56</xdr:row>
      <xdr:rowOff>156383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5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147510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4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107220</xdr:rowOff>
    </xdr:from>
    <xdr:to>
      <xdr:col>85</xdr:col>
      <xdr:colOff>127000</xdr:colOff>
      <xdr:row>96</xdr:row>
      <xdr:rowOff>113947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566420"/>
          <a:ext cx="838200" cy="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107220</xdr:rowOff>
    </xdr:from>
    <xdr:to>
      <xdr:col>81</xdr:col>
      <xdr:colOff>50800</xdr:colOff>
      <xdr:row>96</xdr:row>
      <xdr:rowOff>111440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566420"/>
          <a:ext cx="889000" cy="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111440</xdr:rowOff>
    </xdr:from>
    <xdr:to>
      <xdr:col>76</xdr:col>
      <xdr:colOff>114300</xdr:colOff>
      <xdr:row>96</xdr:row>
      <xdr:rowOff>125371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570640"/>
          <a:ext cx="889000" cy="1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125371</xdr:rowOff>
    </xdr:from>
    <xdr:to>
      <xdr:col>71</xdr:col>
      <xdr:colOff>177800</xdr:colOff>
      <xdr:row>96</xdr:row>
      <xdr:rowOff>129970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584571"/>
          <a:ext cx="889000" cy="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63147</xdr:rowOff>
    </xdr:from>
    <xdr:to>
      <xdr:col>85</xdr:col>
      <xdr:colOff>177800</xdr:colOff>
      <xdr:row>96</xdr:row>
      <xdr:rowOff>164747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2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41574</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0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56420</xdr:rowOff>
    </xdr:from>
    <xdr:to>
      <xdr:col>81</xdr:col>
      <xdr:colOff>101600</xdr:colOff>
      <xdr:row>96</xdr:row>
      <xdr:rowOff>158020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1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149147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0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60640</xdr:rowOff>
    </xdr:from>
    <xdr:to>
      <xdr:col>76</xdr:col>
      <xdr:colOff>165100</xdr:colOff>
      <xdr:row>96</xdr:row>
      <xdr:rowOff>162240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1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153367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61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74571</xdr:rowOff>
    </xdr:from>
    <xdr:to>
      <xdr:col>72</xdr:col>
      <xdr:colOff>38100</xdr:colOff>
      <xdr:row>97</xdr:row>
      <xdr:rowOff>4721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3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167298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62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79170</xdr:rowOff>
    </xdr:from>
    <xdr:to>
      <xdr:col>67</xdr:col>
      <xdr:colOff>101600</xdr:colOff>
      <xdr:row>97</xdr:row>
      <xdr:rowOff>9320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3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447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63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129,576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円となり、類似団体よりも低い水準となった。これは、令和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49,105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円減少し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ており、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企業誘致にかかる奨励金、子育て世代住宅建築助成</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の実績減が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主な要因である。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78,834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5,786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円減少した。これは、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病院事業会計への繰出金、新型コロナウイルスにかかるワクチン接種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の減少が主な要因である。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農林水産業費は、住民一人当たり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119,406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円となっており、類似団体と比べて高い水準にある。これは農業経営高度化促進事業等の土地改良事業の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実施</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、排水機場施設維持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管理にかかる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などが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主な要因である。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土木費は、住民一人当たり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141,305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円となっており、類似団体と比べて高い水準にある。これは準工業用地等整備事業、公園長寿命化改修事業などの実施が主な要因である。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民生費や教育費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では、類似団体平均よりも下回っている状況である。これは、行財政改革実行計画に基づき、不断の行財政改革を実行し、限られた財源の効率的・効果的な 活用を図るとともに、経常経費の削減や投資的経費を抑制することで予算規模の縮小に努めたことが要因であると思われる。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北海道南幌町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行財政改革の取組みにより、着実に経費の削減が図られ、平成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年度まで財政調整基金残高の標準財政規模比は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％を超えていたが、自立支援、生活支援等に係る扶助費の増加や一部事務組合負担金の増加等による財源不足に充てるため基金残高が減少し、平成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％を下回っている。実質単年度収支は平成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年度以降赤字となっていたが、令和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からは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黒字に転じている。令和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年度は財政調整基金や減債基金の取崩したことにより、前年度と比較して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3.86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ポイント減少しマイナスに転じた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ものの、令和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3.23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ポイント増加し黒字となった。</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北海道南幌町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一般会計及び各特別会計いずれの会計においても赤字額は発生していない状況で推移している。　</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今後も各会計ともに行財政改革の着実な取組みにより、健全な財政運営に努め、現在の水準を維持する。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北海道南幌町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元利償還金等の額は令和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増加傾向にあり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緊急防災・減災事業債の新発債に係る元金償還開始により増加している。今後においても、道路・橋梁長寿命化事業、公共施設改修及び一部事務組合施設等の改築に伴う起債が増加していく見込みのため、実質公債費比率（分子）は増加傾向で推移することが見込まれ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満期一括償還地方債は利用していない。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北海道南幌町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地方債残高においては、公共施設の大規模改修や町道改修事業など、新発債が増えたことにより地方債残高は増加し将来負担比率（分子）は増加した。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今後も、道路・橋梁などの公共施設の改修や一部事務組合施設等の改築に伴う起債、基金の減少等により、将来負担比率（分子）は増加傾向で推移するものと推察する。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北海道南幌町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基金全体としては</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財政調整基金</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の積立により前年度対比で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百万円増加</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特定</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目的基金では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ふるさと応援寄附金や</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南幌温泉ハート＆ハート基金</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が減少しており、減少理由はふるさと応援寄附金の減少や南幌温泉の</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大規模改修に伴う休館期間におけるパート従業員の休業補償を基金から繰入したため</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である。</a:t>
          </a:r>
          <a:r>
            <a:rPr kumimoji="0"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それ以外の基金においては前年度とほぼ同額となっている。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今後においても財政基盤の安定や持続可能な行財政運営を図るため適正な基金の保有に努める。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・ふるさと応援基金：南幌町を応援しようとする方から贈られた寄附金を財源として、寄附者の想いを反映したまちづくり事業に資する。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・南幌温泉ハート＆ハート基金：南幌温泉ハート＆ハート施設の整備、更新及び管理運営に要する費用に充てる。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・地域福祉振興基金：福祉活動事業の促進を図る。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・中山間ふるさと水と土保全基金：中山間地区（４法指定市町村）における土地改良施設の機能を良好に発揮させ、地域連帯感の新たな</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醸成や、地域コミュニティの発展に必要な集落共同活動の強化に対する支援事業を行い、中山間地域の農村活性化を図る。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・教育振興基金：町の教育の振興に資する。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・消防防災対策基金：消防活動や防災対策事業の促進を図る。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ふるさと応援</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ふるさと応援寄附金の減少に伴い積立金が減少したほか、基金充当事業の増加により繰入金額も増加したため基金が</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南幌温泉ハート＆ハート基金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大規模改修に伴う休館期間におけるパート従業員の休業補償を基金から繰入したため減少した。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・今後においても財政基盤の安定や持続可能な行財政運営を図るため適正な基金の保有に努める。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年度の決算余剰金の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以上（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百万円）を積み立てたことにより増加した。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歳入財源不足への対応のため取り崩しを行う可能性があり、残高は減少傾向で推移する見込みである。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今後においても財政基盤の安定や持続可能な行財政運営を図るため適正な基金の保有に努める。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の普通交付税再算定で措置された</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起債償還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分として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百万円を積立し、令和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年度の普通交付税再算定分で措置された起債償還分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百万円を令和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年度で繰入した</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ことから前年度より減少した。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今後は基金自体の増加はあまり見込めないが、財政基盤の安定や持続可能な行財政運営を図るため適正な基金の保有に努める。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A479410-4265-41DF-B1F4-F4B712C2FA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E636451-26D3-41F1-8F34-DFA9A7FDE2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C69B29E-39F6-44CE-8BED-C9393300EFD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6B0F89F-2343-432D-9803-25853374854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2E07C82-9CA5-4953-948E-72018C90EFA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FC43E52-6B96-4809-A073-A0A2FF53EAF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北海道南幌町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DFA46B7-27D9-4A84-91EC-ED1B728D09B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E5D744C-C6E9-4157-9E60-FF19B7C84BE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88FE262-72A9-4F02-AEF4-7272D77E0CE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0119CFF-EDFA-42FC-8D53-259A95A79C6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A6DA3BD-8E06-46A5-A81B-02D8C2B5111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209B222-5F4E-4A40-8D1D-BF8C5CCFAA9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
7,847
81.36
8,232,224
8,150,099
74,055
3,634,367
7,958,324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12AF3CB-EB59-4D43-B155-1C64324A650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39029FE-2780-4572-A632-3982121F39C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5CCB85D-C272-4646-B28C-FB835AD160F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388D54E-EB4B-4FCA-B7F2-524CCC8B9F5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1935375-5975-41C7-A9C0-D8E7968B84C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019FF3D-42E5-40A9-B57D-39F648F84E8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B79458B-6847-45D0-9F68-76F57F92675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D52EA6A-CAF3-405A-8118-8EB220F700E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C56B494-746E-447D-A020-8CF3334B345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167ED1F-E6B3-48C1-87B4-578EB40A4BE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8402CC5-689D-4417-92EC-1B05F0B7243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2EC3E4D-C412-4262-B4F4-0BA0A2D4C89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6B26F6F-4DCF-43A7-B908-81C643FE7C8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80FF76F-3E1D-4D09-B605-8D63EDB1AF3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B54F331-0D3C-487D-BC43-A37A42DCEE0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C2889AC-817A-4343-B614-46AC638D76E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5A8DAA6-F4AC-4CCC-825A-9D27B5E572F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AE202BF-051F-44DC-AC27-B8AD3449FF6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12BCD65-37B7-44C1-9CCF-FDDD1C16F71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5CD7B84-62B0-4993-8938-22361969F91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F84CB68-C151-4702-81D9-BB16FEDA1ED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E838498-EB21-4C98-8234-D345CECD2E6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765C817-DB5E-4C60-8843-5D71D2E6294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A5071A1-8F32-4280-A61F-F4B7B69B285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16E69D2-1BD5-4B9B-887C-277941CB950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D32F1E5-7B00-4F66-91A8-EC0B7816D30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F19FE83-8511-4FC8-AB24-055DB586802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8CE65C5-5A6A-49DE-94DE-4D06FDE00DA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86C71D4-2AA0-4897-B923-D9855CE1165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592BC42-AADA-4BD3-A38B-96985EBF021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6C9E39A-29C8-422C-B1BF-B5C0B8EBBE6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427D7E7-9D1F-4F5D-A2A4-7C142868380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50C024E-33F3-4549-A906-9A206573D5C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06B85C4-9DE1-434E-8A88-A4E9E95BB30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EBE8E33-954B-4D44-9A15-06E0B4F2408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a:t>
          </a:r>
          <a:r>
            <a:rPr kumimoji="1"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68.1</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％は全国平均と比較し</a:t>
          </a:r>
          <a:r>
            <a:rPr kumimoji="1"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ポイント上回っており、全道平均との比較では</a:t>
          </a:r>
          <a:r>
            <a:rPr kumimoji="1"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ポイント下回っている。平成</a:t>
          </a:r>
          <a:r>
            <a:rPr kumimoji="1"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月策定した公共施設等</a:t>
          </a:r>
          <a:r>
            <a:rPr kumimoji="1"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総合</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管理計画および、令和</a:t>
          </a:r>
          <a:r>
            <a:rPr kumimoji="1"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月以降に策定した個別施設計画を踏まえ、中長期的な維持管理等に係るトータルコストの縮減及び予算の平準化を図りつつ、各施設の利用や修繕計画等、当該計画に基づいた維持管理に努めていく。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23BF713-97F4-4EC5-90A7-4CB6A6E5151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ED7146D-C590-468A-9818-2DB48679517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1D1B6FD-6270-41F0-9E8D-B0E570D85B6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859AAF63-EEBF-404A-A1C8-0B71819E25F7}"/>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3" name="テキスト ボックス 52">
          <a:extLst>
            <a:ext uri="{FF2B5EF4-FFF2-40B4-BE49-F238E27FC236}">
              <a16:creationId xmlns:a16="http://schemas.microsoft.com/office/drawing/2014/main" id="{1E10E070-E7EE-4561-80A9-0746F116DDE6}"/>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31864356-1A83-4F3B-A5FD-A58FFC2E98B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B857B148-A7B4-42CF-AA74-95E2EAC1350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22ED5D23-3097-4887-AFBD-1A355C84AED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5E840E2-09EE-44E1-9F6A-36BD72734DF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F5B31679-4BCC-4F6B-9200-E1552DD150C6}"/>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29F8BF38-F636-438C-8E2B-A1286518DFD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958BC892-75A9-4752-9578-534F99CBC438}"/>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695B6505-3BB5-431A-BFCE-0EB450FDC1BB}"/>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CDBE7DBE-6D3D-474C-AF0A-52B1ACB1A76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9A55D2AE-3ACF-42E1-AC92-176E0CA10CC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EB7B5DC-92FA-4F06-8207-5D02B3A1119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1D9BFE71-A542-465F-9963-38FDF0B2756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9809E161-E542-4308-B74A-AF60723E75F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4F7770B3-B4AE-468D-B649-DF75DCCF849A}"/>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a:extLst>
            <a:ext uri="{FF2B5EF4-FFF2-40B4-BE49-F238E27FC236}">
              <a16:creationId xmlns:a16="http://schemas.microsoft.com/office/drawing/2014/main" id="{81F152A6-2354-40DC-ADBC-0715340F7A94}"/>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1FC4536F-08BE-4B7D-83C7-0BAD698AC8F2}"/>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0" name="有形固定資産減価償却率最大値テキスト">
          <a:extLst>
            <a:ext uri="{FF2B5EF4-FFF2-40B4-BE49-F238E27FC236}">
              <a16:creationId xmlns:a16="http://schemas.microsoft.com/office/drawing/2014/main" id="{A0DB6DFC-8CD8-483D-B424-327EB2AA5547}"/>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1" name="直線コネクタ 70">
          <a:extLst>
            <a:ext uri="{FF2B5EF4-FFF2-40B4-BE49-F238E27FC236}">
              <a16:creationId xmlns:a16="http://schemas.microsoft.com/office/drawing/2014/main" id="{A83E10A1-50C4-470F-BEBB-710AD7ED0895}"/>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2" name="有形固定資産減価償却率平均値テキスト">
          <a:extLst>
            <a:ext uri="{FF2B5EF4-FFF2-40B4-BE49-F238E27FC236}">
              <a16:creationId xmlns:a16="http://schemas.microsoft.com/office/drawing/2014/main" id="{2B486CA8-19B4-4284-90C5-72789E8B894C}"/>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3" name="フローチャート: 判断 72">
          <a:extLst>
            <a:ext uri="{FF2B5EF4-FFF2-40B4-BE49-F238E27FC236}">
              <a16:creationId xmlns:a16="http://schemas.microsoft.com/office/drawing/2014/main" id="{F8F34171-FC3F-4EC0-A514-8AC838D5405B}"/>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4" name="フローチャート: 判断 73">
          <a:extLst>
            <a:ext uri="{FF2B5EF4-FFF2-40B4-BE49-F238E27FC236}">
              <a16:creationId xmlns:a16="http://schemas.microsoft.com/office/drawing/2014/main" id="{88037B93-EE2D-433B-9224-B3E150FE65C8}"/>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5" name="フローチャート: 判断 74">
          <a:extLst>
            <a:ext uri="{FF2B5EF4-FFF2-40B4-BE49-F238E27FC236}">
              <a16:creationId xmlns:a16="http://schemas.microsoft.com/office/drawing/2014/main" id="{1A62D20F-792D-4306-B3E6-B5E13AA68936}"/>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6" name="フローチャート: 判断 75">
          <a:extLst>
            <a:ext uri="{FF2B5EF4-FFF2-40B4-BE49-F238E27FC236}">
              <a16:creationId xmlns:a16="http://schemas.microsoft.com/office/drawing/2014/main" id="{62BF3A8D-F3A3-4436-859C-C244684B0DF5}"/>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7" name="フローチャート: 判断 76">
          <a:extLst>
            <a:ext uri="{FF2B5EF4-FFF2-40B4-BE49-F238E27FC236}">
              <a16:creationId xmlns:a16="http://schemas.microsoft.com/office/drawing/2014/main" id="{7673A09F-6D07-4868-B71B-6719BACBD173}"/>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6A59210-6E02-4D0F-9344-DDC05BDC3CB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2D3AC42-DFDD-4BBE-9B17-A959792CA2F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B5B6638-356B-4C82-944D-7D3B0F19D97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F915EDF8-7FDE-406C-9E37-D2FB2826F00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BCC320D-2A9C-4991-9ACD-1871C64F018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25309</xdr:rowOff>
    </xdr:from>
    <xdr:to>
      <xdr:col>23</xdr:col>
      <xdr:colOff>136525</xdr:colOff>
      <xdr:row>29</xdr:row>
      <xdr:rowOff>126909</xdr:rowOff>
    </xdr:to>
    <xdr:sp macro="" textlink="">
      <xdr:nvSpPr>
        <xdr:cNvPr id="83" name="楕円 82">
          <a:extLst>
            <a:ext uri="{FF2B5EF4-FFF2-40B4-BE49-F238E27FC236}">
              <a16:creationId xmlns:a16="http://schemas.microsoft.com/office/drawing/2014/main" id="{A26EA2F7-CF6D-4DBF-A36B-45B4BBD17907}"/>
            </a:ext>
          </a:extLst>
        </xdr:cNvPr>
        <xdr:cNvSpPr/>
      </xdr:nvSpPr>
      <xdr:spPr>
        <a:xfrm>
          <a:off x="4711700" y="576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48186</xdr:rowOff>
    </xdr:from>
    <xdr:ext cx="405111" cy="259045"/>
    <xdr:sp macro="" textlink="">
      <xdr:nvSpPr>
        <xdr:cNvPr id="84" name="有形固定資産減価償却率該当値テキスト">
          <a:extLst>
            <a:ext uri="{FF2B5EF4-FFF2-40B4-BE49-F238E27FC236}">
              <a16:creationId xmlns:a16="http://schemas.microsoft.com/office/drawing/2014/main" id="{C40A96BB-D81A-4C8B-9707-7AAB95FA80D6}"/>
            </a:ext>
          </a:extLst>
        </xdr:cNvPr>
        <xdr:cNvSpPr txBox="1"/>
      </xdr:nvSpPr>
      <xdr:spPr>
        <a:xfrm>
          <a:off x="4813300" y="562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16056</xdr:rowOff>
    </xdr:from>
    <xdr:to>
      <xdr:col>19</xdr:col>
      <xdr:colOff>187325</xdr:colOff>
      <xdr:row>29</xdr:row>
      <xdr:rowOff>117656</xdr:rowOff>
    </xdr:to>
    <xdr:sp macro="" textlink="">
      <xdr:nvSpPr>
        <xdr:cNvPr id="85" name="楕円 84">
          <a:extLst>
            <a:ext uri="{FF2B5EF4-FFF2-40B4-BE49-F238E27FC236}">
              <a16:creationId xmlns:a16="http://schemas.microsoft.com/office/drawing/2014/main" id="{14C6B08D-0534-4EBF-BD17-29D47BD3BDF3}"/>
            </a:ext>
          </a:extLst>
        </xdr:cNvPr>
        <xdr:cNvSpPr/>
      </xdr:nvSpPr>
      <xdr:spPr>
        <a:xfrm>
          <a:off x="4000500" y="575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66856</xdr:rowOff>
    </xdr:from>
    <xdr:to>
      <xdr:col>23</xdr:col>
      <xdr:colOff>85725</xdr:colOff>
      <xdr:row>29</xdr:row>
      <xdr:rowOff>76109</xdr:rowOff>
    </xdr:to>
    <xdr:cxnSp macro="">
      <xdr:nvCxnSpPr>
        <xdr:cNvPr id="86" name="直線コネクタ 85">
          <a:extLst>
            <a:ext uri="{FF2B5EF4-FFF2-40B4-BE49-F238E27FC236}">
              <a16:creationId xmlns:a16="http://schemas.microsoft.com/office/drawing/2014/main" id="{2B078DBC-DFE4-479F-A0AD-9B9E20C89D3E}"/>
            </a:ext>
          </a:extLst>
        </xdr:cNvPr>
        <xdr:cNvCxnSpPr/>
      </xdr:nvCxnSpPr>
      <xdr:spPr>
        <a:xfrm>
          <a:off x="4051300" y="5810431"/>
          <a:ext cx="7112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7" name="楕円 86">
          <a:extLst>
            <a:ext uri="{FF2B5EF4-FFF2-40B4-BE49-F238E27FC236}">
              <a16:creationId xmlns:a16="http://schemas.microsoft.com/office/drawing/2014/main" id="{50155BA8-6D6F-4409-BCC1-2701384F0DEB}"/>
            </a:ext>
          </a:extLst>
        </xdr:cNvPr>
        <xdr:cNvSpPr/>
      </xdr:nvSpPr>
      <xdr:spPr>
        <a:xfrm>
          <a:off x="3238500" y="572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32929</xdr:rowOff>
    </xdr:from>
    <xdr:to>
      <xdr:col>19</xdr:col>
      <xdr:colOff>136525</xdr:colOff>
      <xdr:row>29</xdr:row>
      <xdr:rowOff>66856</xdr:rowOff>
    </xdr:to>
    <xdr:cxnSp macro="">
      <xdr:nvCxnSpPr>
        <xdr:cNvPr id="88" name="直線コネクタ 87">
          <a:extLst>
            <a:ext uri="{FF2B5EF4-FFF2-40B4-BE49-F238E27FC236}">
              <a16:creationId xmlns:a16="http://schemas.microsoft.com/office/drawing/2014/main" id="{7F5FBCDA-F09B-4F55-B2D6-23D412E66375}"/>
            </a:ext>
          </a:extLst>
        </xdr:cNvPr>
        <xdr:cNvCxnSpPr/>
      </xdr:nvCxnSpPr>
      <xdr:spPr>
        <a:xfrm>
          <a:off x="3289300" y="5776504"/>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131989</xdr:rowOff>
    </xdr:from>
    <xdr:to>
      <xdr:col>11</xdr:col>
      <xdr:colOff>187325</xdr:colOff>
      <xdr:row>29</xdr:row>
      <xdr:rowOff>62139</xdr:rowOff>
    </xdr:to>
    <xdr:sp macro="" textlink="">
      <xdr:nvSpPr>
        <xdr:cNvPr id="89" name="楕円 88">
          <a:extLst>
            <a:ext uri="{FF2B5EF4-FFF2-40B4-BE49-F238E27FC236}">
              <a16:creationId xmlns:a16="http://schemas.microsoft.com/office/drawing/2014/main" id="{439AB8F9-4D5D-476B-A4EF-1E7F0C946DAC}"/>
            </a:ext>
          </a:extLst>
        </xdr:cNvPr>
        <xdr:cNvSpPr/>
      </xdr:nvSpPr>
      <xdr:spPr>
        <a:xfrm>
          <a:off x="2476500" y="57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11339</xdr:rowOff>
    </xdr:from>
    <xdr:to>
      <xdr:col>15</xdr:col>
      <xdr:colOff>136525</xdr:colOff>
      <xdr:row>29</xdr:row>
      <xdr:rowOff>32929</xdr:rowOff>
    </xdr:to>
    <xdr:cxnSp macro="">
      <xdr:nvCxnSpPr>
        <xdr:cNvPr id="90" name="直線コネクタ 89">
          <a:extLst>
            <a:ext uri="{FF2B5EF4-FFF2-40B4-BE49-F238E27FC236}">
              <a16:creationId xmlns:a16="http://schemas.microsoft.com/office/drawing/2014/main" id="{70491AA5-DF3E-4DD8-82E0-8028E7D34D3C}"/>
            </a:ext>
          </a:extLst>
        </xdr:cNvPr>
        <xdr:cNvCxnSpPr/>
      </xdr:nvCxnSpPr>
      <xdr:spPr>
        <a:xfrm>
          <a:off x="2527300" y="5754914"/>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70303</xdr:rowOff>
    </xdr:from>
    <xdr:to>
      <xdr:col>7</xdr:col>
      <xdr:colOff>187325</xdr:colOff>
      <xdr:row>29</xdr:row>
      <xdr:rowOff>453</xdr:rowOff>
    </xdr:to>
    <xdr:sp macro="" textlink="">
      <xdr:nvSpPr>
        <xdr:cNvPr id="91" name="楕円 90">
          <a:extLst>
            <a:ext uri="{FF2B5EF4-FFF2-40B4-BE49-F238E27FC236}">
              <a16:creationId xmlns:a16="http://schemas.microsoft.com/office/drawing/2014/main" id="{D97C4F57-293D-481C-A348-5FFE52BF90BB}"/>
            </a:ext>
          </a:extLst>
        </xdr:cNvPr>
        <xdr:cNvSpPr/>
      </xdr:nvSpPr>
      <xdr:spPr>
        <a:xfrm>
          <a:off x="1714500" y="564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121103</xdr:rowOff>
    </xdr:from>
    <xdr:to>
      <xdr:col>11</xdr:col>
      <xdr:colOff>136525</xdr:colOff>
      <xdr:row>29</xdr:row>
      <xdr:rowOff>11339</xdr:rowOff>
    </xdr:to>
    <xdr:cxnSp macro="">
      <xdr:nvCxnSpPr>
        <xdr:cNvPr id="92" name="直線コネクタ 91">
          <a:extLst>
            <a:ext uri="{FF2B5EF4-FFF2-40B4-BE49-F238E27FC236}">
              <a16:creationId xmlns:a16="http://schemas.microsoft.com/office/drawing/2014/main" id="{1A4F9525-C28C-40CD-AB31-F40BCAB82F31}"/>
            </a:ext>
          </a:extLst>
        </xdr:cNvPr>
        <xdr:cNvCxnSpPr/>
      </xdr:nvCxnSpPr>
      <xdr:spPr>
        <a:xfrm>
          <a:off x="1765300" y="5693228"/>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93" name="n_1aveValue有形固定資産減価償却率">
          <a:extLst>
            <a:ext uri="{FF2B5EF4-FFF2-40B4-BE49-F238E27FC236}">
              <a16:creationId xmlns:a16="http://schemas.microsoft.com/office/drawing/2014/main" id="{BB5B7471-15B8-4C21-A8E8-DA6CB25F7C20}"/>
            </a:ext>
          </a:extLst>
        </xdr:cNvPr>
        <xdr:cNvSpPr txBox="1"/>
      </xdr:nvSpPr>
      <xdr:spPr>
        <a:xfrm>
          <a:off x="38360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94" name="n_2aveValue有形固定資産減価償却率">
          <a:extLst>
            <a:ext uri="{FF2B5EF4-FFF2-40B4-BE49-F238E27FC236}">
              <a16:creationId xmlns:a16="http://schemas.microsoft.com/office/drawing/2014/main" id="{F653E9EA-7ED8-4243-BD9A-086F8B2FF06E}"/>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95" name="n_3aveValue有形固定資産減価償却率">
          <a:extLst>
            <a:ext uri="{FF2B5EF4-FFF2-40B4-BE49-F238E27FC236}">
              <a16:creationId xmlns:a16="http://schemas.microsoft.com/office/drawing/2014/main" id="{0934C631-149D-4410-B31A-7E4205B9D301}"/>
            </a:ext>
          </a:extLst>
        </xdr:cNvPr>
        <xdr:cNvSpPr txBox="1"/>
      </xdr:nvSpPr>
      <xdr:spPr>
        <a:xfrm>
          <a:off x="2324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96" name="n_4aveValue有形固定資産減価償却率">
          <a:extLst>
            <a:ext uri="{FF2B5EF4-FFF2-40B4-BE49-F238E27FC236}">
              <a16:creationId xmlns:a16="http://schemas.microsoft.com/office/drawing/2014/main" id="{9097CC80-4087-40D6-AEFC-8C7C5F243E92}"/>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108783</xdr:rowOff>
    </xdr:from>
    <xdr:ext cx="405111" cy="259045"/>
    <xdr:sp macro="" textlink="">
      <xdr:nvSpPr>
        <xdr:cNvPr id="97" name="n_1mainValue有形固定資産減価償却率">
          <a:extLst>
            <a:ext uri="{FF2B5EF4-FFF2-40B4-BE49-F238E27FC236}">
              <a16:creationId xmlns:a16="http://schemas.microsoft.com/office/drawing/2014/main" id="{A7750BAD-D7CB-4F04-BAD6-DF36102D1901}"/>
            </a:ext>
          </a:extLst>
        </xdr:cNvPr>
        <xdr:cNvSpPr txBox="1"/>
      </xdr:nvSpPr>
      <xdr:spPr>
        <a:xfrm>
          <a:off x="3836044" y="5852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98" name="n_2mainValue有形固定資産減価償却率">
          <a:extLst>
            <a:ext uri="{FF2B5EF4-FFF2-40B4-BE49-F238E27FC236}">
              <a16:creationId xmlns:a16="http://schemas.microsoft.com/office/drawing/2014/main" id="{C8ECB8BD-6122-4974-A2FB-F5467ADF0B97}"/>
            </a:ext>
          </a:extLst>
        </xdr:cNvPr>
        <xdr:cNvSpPr txBox="1"/>
      </xdr:nvSpPr>
      <xdr:spPr>
        <a:xfrm>
          <a:off x="3086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53266</xdr:rowOff>
    </xdr:from>
    <xdr:ext cx="405111" cy="259045"/>
    <xdr:sp macro="" textlink="">
      <xdr:nvSpPr>
        <xdr:cNvPr id="99" name="n_3mainValue有形固定資産減価償却率">
          <a:extLst>
            <a:ext uri="{FF2B5EF4-FFF2-40B4-BE49-F238E27FC236}">
              <a16:creationId xmlns:a16="http://schemas.microsoft.com/office/drawing/2014/main" id="{94281398-33C6-45A7-AA61-6B7F3902B36B}"/>
            </a:ext>
          </a:extLst>
        </xdr:cNvPr>
        <xdr:cNvSpPr txBox="1"/>
      </xdr:nvSpPr>
      <xdr:spPr>
        <a:xfrm>
          <a:off x="2324744" y="5796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16980</xdr:rowOff>
    </xdr:from>
    <xdr:ext cx="405111" cy="259045"/>
    <xdr:sp macro="" textlink="">
      <xdr:nvSpPr>
        <xdr:cNvPr id="100" name="n_4mainValue有形固定資産減価償却率">
          <a:extLst>
            <a:ext uri="{FF2B5EF4-FFF2-40B4-BE49-F238E27FC236}">
              <a16:creationId xmlns:a16="http://schemas.microsoft.com/office/drawing/2014/main" id="{C614BE44-8296-4C97-B250-6017A3287DFF}"/>
            </a:ext>
          </a:extLst>
        </xdr:cNvPr>
        <xdr:cNvSpPr txBox="1"/>
      </xdr:nvSpPr>
      <xdr:spPr>
        <a:xfrm>
          <a:off x="1562744" y="541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43511675-487D-45D9-ADCF-C1E546C5975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A07317A4-095A-4F60-823F-DE5F45E84EC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1CE7406D-CF01-46BD-980F-C75D81CDCC3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[ 907.1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177BADC3-743E-4BC5-9119-86270877846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1CEA291-848B-41C4-9B44-E6CA0403949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473A5CCB-32C1-4009-A227-F851783CBE3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C26E801D-3B39-432F-BB83-5515F2B2EF5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CD6F2E62-335D-4A2B-9043-7605C4E3446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4C08B5CF-A361-4D25-B746-854062618D4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D833389-9B2C-4BF1-8366-81C812A2C5B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B34BFED9-A6EE-4B0F-9338-8709C9DE767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A6C8D644-F986-4CFD-94C2-4CD8DC7575B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D1C71921-ADE2-43FE-8B98-8B893D7AA34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債務償還比率は、類似団体平均値を大きく上回る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907.1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％となっている。公共施設の大規模改修などにより地方債現在高が増加して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債務償還比率が上昇しており、今後も大規模工事等の実施により地方債現在高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増加が見込まれ、さらに上昇していくことが考えられる。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C67E2586-F1A6-49CA-BB3A-71CD5BBA913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5A2632E5-B46F-4CA5-AEEE-A937585ACC2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FB7ED7F9-B1DA-4685-8FE2-61CE5510F39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F307091A-FA61-4C17-A929-032FB0417FF8}"/>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BEA9A293-D24D-416D-B3AF-CAA10E32C9B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4AF4AC5B-4240-4FC6-8093-E7A2BE35F4B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0DE7726E-F8E4-4D9B-A13A-5AED2D90273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F73BBB14-A42C-4F8B-AD59-E714ECD2DD2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21D3D1F3-4326-4EFB-8F7F-04DE73B6849C}"/>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8B8AEA8B-8C0F-4101-9B60-9A29A22406C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9D51FAC2-086C-4449-B0B5-C595037CCAC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77446AA0-D261-4B34-A79F-6FD47D16709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26DFE79A-F231-49F6-A0F0-DF5E79840FC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FA9D0ECA-FB08-4CCE-8D1D-731364573FF3}"/>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9BE92AE-5E65-4B69-B6F0-88EB8B61320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D49B191E-5925-447D-AB88-25E542A57DF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507297D4-7ABC-48D2-B618-B8407ED58F8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1" name="直線コネクタ 130">
          <a:extLst>
            <a:ext uri="{FF2B5EF4-FFF2-40B4-BE49-F238E27FC236}">
              <a16:creationId xmlns:a16="http://schemas.microsoft.com/office/drawing/2014/main" id="{2667D7D4-7384-4626-AB4E-0C6E6BCD9CF8}"/>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2" name="債務償還比率最小値テキスト">
          <a:extLst>
            <a:ext uri="{FF2B5EF4-FFF2-40B4-BE49-F238E27FC236}">
              <a16:creationId xmlns:a16="http://schemas.microsoft.com/office/drawing/2014/main" id="{73BF6D91-7B71-48F4-B161-7DC94F677289}"/>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3" name="直線コネクタ 132">
          <a:extLst>
            <a:ext uri="{FF2B5EF4-FFF2-40B4-BE49-F238E27FC236}">
              <a16:creationId xmlns:a16="http://schemas.microsoft.com/office/drawing/2014/main" id="{1E985DDE-E078-4480-A3A1-B6F9E92EC6EB}"/>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98569419-BE08-4C37-863A-0E2350B3C5AA}"/>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3C29B5B3-F180-48B5-9A2E-A9936E57BAD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36" name="債務償還比率平均値テキスト">
          <a:extLst>
            <a:ext uri="{FF2B5EF4-FFF2-40B4-BE49-F238E27FC236}">
              <a16:creationId xmlns:a16="http://schemas.microsoft.com/office/drawing/2014/main" id="{0A21CBDE-C5F5-4A92-9DD3-DF40CA5C9B10}"/>
            </a:ext>
          </a:extLst>
        </xdr:cNvPr>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7" name="フローチャート: 判断 136">
          <a:extLst>
            <a:ext uri="{FF2B5EF4-FFF2-40B4-BE49-F238E27FC236}">
              <a16:creationId xmlns:a16="http://schemas.microsoft.com/office/drawing/2014/main" id="{F74BAF39-E57E-407A-8622-35B720B9B9CC}"/>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8" name="フローチャート: 判断 137">
          <a:extLst>
            <a:ext uri="{FF2B5EF4-FFF2-40B4-BE49-F238E27FC236}">
              <a16:creationId xmlns:a16="http://schemas.microsoft.com/office/drawing/2014/main" id="{9DD4FD4E-60B7-4F31-AC1A-CD20DB75A480}"/>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9" name="フローチャート: 判断 138">
          <a:extLst>
            <a:ext uri="{FF2B5EF4-FFF2-40B4-BE49-F238E27FC236}">
              <a16:creationId xmlns:a16="http://schemas.microsoft.com/office/drawing/2014/main" id="{321F5E49-4ABE-47EC-9671-98E28B283AB6}"/>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0" name="フローチャート: 判断 139">
          <a:extLst>
            <a:ext uri="{FF2B5EF4-FFF2-40B4-BE49-F238E27FC236}">
              <a16:creationId xmlns:a16="http://schemas.microsoft.com/office/drawing/2014/main" id="{9CEE0DAA-6ECB-400A-BB42-3ED697AA001A}"/>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1" name="フローチャート: 判断 140">
          <a:extLst>
            <a:ext uri="{FF2B5EF4-FFF2-40B4-BE49-F238E27FC236}">
              <a16:creationId xmlns:a16="http://schemas.microsoft.com/office/drawing/2014/main" id="{7B4EA856-34DB-4320-8945-0FE96219B974}"/>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1C4F2DB-5315-4930-83D1-B538F1E043F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D93A270-5179-4995-8770-324EC37B38C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3600BB5-4F09-4556-980F-3FC598E621D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A1ADBCD-56B4-4F71-9904-113B5875EC0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896CE52-F43E-4C11-BF26-140FCBAAAAB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8682</xdr:rowOff>
    </xdr:from>
    <xdr:to>
      <xdr:col>76</xdr:col>
      <xdr:colOff>73025</xdr:colOff>
      <xdr:row>34</xdr:row>
      <xdr:rowOff>110282</xdr:rowOff>
    </xdr:to>
    <xdr:sp macro="" textlink="">
      <xdr:nvSpPr>
        <xdr:cNvPr id="147" name="楕円 146">
          <a:extLst>
            <a:ext uri="{FF2B5EF4-FFF2-40B4-BE49-F238E27FC236}">
              <a16:creationId xmlns:a16="http://schemas.microsoft.com/office/drawing/2014/main" id="{9C964993-37C8-421B-8947-4122AF188181}"/>
            </a:ext>
          </a:extLst>
        </xdr:cNvPr>
        <xdr:cNvSpPr/>
      </xdr:nvSpPr>
      <xdr:spPr>
        <a:xfrm>
          <a:off x="14744700" y="660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95059</xdr:rowOff>
    </xdr:from>
    <xdr:ext cx="469744" cy="259045"/>
    <xdr:sp macro="" textlink="">
      <xdr:nvSpPr>
        <xdr:cNvPr id="148" name="債務償還比率該当値テキスト">
          <a:extLst>
            <a:ext uri="{FF2B5EF4-FFF2-40B4-BE49-F238E27FC236}">
              <a16:creationId xmlns:a16="http://schemas.microsoft.com/office/drawing/2014/main" id="{F6C181E2-F9AF-4BC1-9A79-A57B82DED75C}"/>
            </a:ext>
          </a:extLst>
        </xdr:cNvPr>
        <xdr:cNvSpPr txBox="1"/>
      </xdr:nvSpPr>
      <xdr:spPr>
        <a:xfrm>
          <a:off x="14846300" y="652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129241</xdr:rowOff>
    </xdr:from>
    <xdr:to>
      <xdr:col>72</xdr:col>
      <xdr:colOff>123825</xdr:colOff>
      <xdr:row>34</xdr:row>
      <xdr:rowOff>59391</xdr:rowOff>
    </xdr:to>
    <xdr:sp macro="" textlink="">
      <xdr:nvSpPr>
        <xdr:cNvPr id="149" name="楕円 148">
          <a:extLst>
            <a:ext uri="{FF2B5EF4-FFF2-40B4-BE49-F238E27FC236}">
              <a16:creationId xmlns:a16="http://schemas.microsoft.com/office/drawing/2014/main" id="{4D1B6FC4-2DB1-4DDD-AB6E-9F1E9B90D7FF}"/>
            </a:ext>
          </a:extLst>
        </xdr:cNvPr>
        <xdr:cNvSpPr/>
      </xdr:nvSpPr>
      <xdr:spPr>
        <a:xfrm>
          <a:off x="14033500" y="655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34</xdr:row>
      <xdr:rowOff>8591</xdr:rowOff>
    </xdr:from>
    <xdr:to>
      <xdr:col>76</xdr:col>
      <xdr:colOff>22225</xdr:colOff>
      <xdr:row>34</xdr:row>
      <xdr:rowOff>59482</xdr:rowOff>
    </xdr:to>
    <xdr:cxnSp macro="">
      <xdr:nvCxnSpPr>
        <xdr:cNvPr id="150" name="直線コネクタ 149">
          <a:extLst>
            <a:ext uri="{FF2B5EF4-FFF2-40B4-BE49-F238E27FC236}">
              <a16:creationId xmlns:a16="http://schemas.microsoft.com/office/drawing/2014/main" id="{56A15C01-3D7E-4750-9209-7B1A08D94A5E}"/>
            </a:ext>
          </a:extLst>
        </xdr:cNvPr>
        <xdr:cNvCxnSpPr/>
      </xdr:nvCxnSpPr>
      <xdr:spPr>
        <a:xfrm>
          <a:off x="14084300" y="6609416"/>
          <a:ext cx="711200" cy="5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77116</xdr:rowOff>
    </xdr:from>
    <xdr:to>
      <xdr:col>68</xdr:col>
      <xdr:colOff>123825</xdr:colOff>
      <xdr:row>34</xdr:row>
      <xdr:rowOff>7266</xdr:rowOff>
    </xdr:to>
    <xdr:sp macro="" textlink="">
      <xdr:nvSpPr>
        <xdr:cNvPr id="151" name="楕円 150">
          <a:extLst>
            <a:ext uri="{FF2B5EF4-FFF2-40B4-BE49-F238E27FC236}">
              <a16:creationId xmlns:a16="http://schemas.microsoft.com/office/drawing/2014/main" id="{9AB52780-36EA-4A28-8679-9E60BA007668}"/>
            </a:ext>
          </a:extLst>
        </xdr:cNvPr>
        <xdr:cNvSpPr/>
      </xdr:nvSpPr>
      <xdr:spPr>
        <a:xfrm>
          <a:off x="13271500" y="650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127916</xdr:rowOff>
    </xdr:from>
    <xdr:to>
      <xdr:col>72</xdr:col>
      <xdr:colOff>73025</xdr:colOff>
      <xdr:row>34</xdr:row>
      <xdr:rowOff>8591</xdr:rowOff>
    </xdr:to>
    <xdr:cxnSp macro="">
      <xdr:nvCxnSpPr>
        <xdr:cNvPr id="152" name="直線コネクタ 151">
          <a:extLst>
            <a:ext uri="{FF2B5EF4-FFF2-40B4-BE49-F238E27FC236}">
              <a16:creationId xmlns:a16="http://schemas.microsoft.com/office/drawing/2014/main" id="{A2D6493C-0A82-4014-86F5-52B24EE2695F}"/>
            </a:ext>
          </a:extLst>
        </xdr:cNvPr>
        <xdr:cNvCxnSpPr/>
      </xdr:nvCxnSpPr>
      <xdr:spPr>
        <a:xfrm>
          <a:off x="13322300" y="6557291"/>
          <a:ext cx="762000" cy="5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88183</xdr:rowOff>
    </xdr:from>
    <xdr:to>
      <xdr:col>64</xdr:col>
      <xdr:colOff>123825</xdr:colOff>
      <xdr:row>33</xdr:row>
      <xdr:rowOff>18333</xdr:rowOff>
    </xdr:to>
    <xdr:sp macro="" textlink="">
      <xdr:nvSpPr>
        <xdr:cNvPr id="153" name="楕円 152">
          <a:extLst>
            <a:ext uri="{FF2B5EF4-FFF2-40B4-BE49-F238E27FC236}">
              <a16:creationId xmlns:a16="http://schemas.microsoft.com/office/drawing/2014/main" id="{D32AE070-E287-47EC-B0ED-30DF60B465F3}"/>
            </a:ext>
          </a:extLst>
        </xdr:cNvPr>
        <xdr:cNvSpPr/>
      </xdr:nvSpPr>
      <xdr:spPr>
        <a:xfrm>
          <a:off x="12509500" y="634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138983</xdr:rowOff>
    </xdr:from>
    <xdr:to>
      <xdr:col>68</xdr:col>
      <xdr:colOff>73025</xdr:colOff>
      <xdr:row>33</xdr:row>
      <xdr:rowOff>127916</xdr:rowOff>
    </xdr:to>
    <xdr:cxnSp macro="">
      <xdr:nvCxnSpPr>
        <xdr:cNvPr id="154" name="直線コネクタ 153">
          <a:extLst>
            <a:ext uri="{FF2B5EF4-FFF2-40B4-BE49-F238E27FC236}">
              <a16:creationId xmlns:a16="http://schemas.microsoft.com/office/drawing/2014/main" id="{DE0FFED0-8A3C-4C39-A323-2ACEF4A74896}"/>
            </a:ext>
          </a:extLst>
        </xdr:cNvPr>
        <xdr:cNvCxnSpPr/>
      </xdr:nvCxnSpPr>
      <xdr:spPr>
        <a:xfrm>
          <a:off x="12560300" y="6396908"/>
          <a:ext cx="762000" cy="16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105265</xdr:rowOff>
    </xdr:from>
    <xdr:to>
      <xdr:col>60</xdr:col>
      <xdr:colOff>123825</xdr:colOff>
      <xdr:row>32</xdr:row>
      <xdr:rowOff>35415</xdr:rowOff>
    </xdr:to>
    <xdr:sp macro="" textlink="">
      <xdr:nvSpPr>
        <xdr:cNvPr id="155" name="楕円 154">
          <a:extLst>
            <a:ext uri="{FF2B5EF4-FFF2-40B4-BE49-F238E27FC236}">
              <a16:creationId xmlns:a16="http://schemas.microsoft.com/office/drawing/2014/main" id="{8CAE9884-D796-46EE-A651-3CE494892F44}"/>
            </a:ext>
          </a:extLst>
        </xdr:cNvPr>
        <xdr:cNvSpPr/>
      </xdr:nvSpPr>
      <xdr:spPr>
        <a:xfrm>
          <a:off x="11747500" y="61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156065</xdr:rowOff>
    </xdr:from>
    <xdr:to>
      <xdr:col>64</xdr:col>
      <xdr:colOff>73025</xdr:colOff>
      <xdr:row>32</xdr:row>
      <xdr:rowOff>138983</xdr:rowOff>
    </xdr:to>
    <xdr:cxnSp macro="">
      <xdr:nvCxnSpPr>
        <xdr:cNvPr id="156" name="直線コネクタ 155">
          <a:extLst>
            <a:ext uri="{FF2B5EF4-FFF2-40B4-BE49-F238E27FC236}">
              <a16:creationId xmlns:a16="http://schemas.microsoft.com/office/drawing/2014/main" id="{DBFFCE9B-5C67-4F29-B8A4-C2737903EFE1}"/>
            </a:ext>
          </a:extLst>
        </xdr:cNvPr>
        <xdr:cNvCxnSpPr/>
      </xdr:nvCxnSpPr>
      <xdr:spPr>
        <a:xfrm>
          <a:off x="11798300" y="6242540"/>
          <a:ext cx="762000" cy="15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7" name="n_1aveValue債務償還比率">
          <a:extLst>
            <a:ext uri="{FF2B5EF4-FFF2-40B4-BE49-F238E27FC236}">
              <a16:creationId xmlns:a16="http://schemas.microsoft.com/office/drawing/2014/main" id="{AE5B33C1-DAC7-4A24-B279-8490F11CE92F}"/>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a:extLst>
            <a:ext uri="{FF2B5EF4-FFF2-40B4-BE49-F238E27FC236}">
              <a16:creationId xmlns:a16="http://schemas.microsoft.com/office/drawing/2014/main" id="{366CF61B-2E35-4F27-89E0-DFD9F31BEEE5}"/>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a:extLst>
            <a:ext uri="{FF2B5EF4-FFF2-40B4-BE49-F238E27FC236}">
              <a16:creationId xmlns:a16="http://schemas.microsoft.com/office/drawing/2014/main" id="{CD731CAB-AA06-4892-9CF6-C8FEEC35E48D}"/>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0" name="n_4aveValue債務償還比率">
          <a:extLst>
            <a:ext uri="{FF2B5EF4-FFF2-40B4-BE49-F238E27FC236}">
              <a16:creationId xmlns:a16="http://schemas.microsoft.com/office/drawing/2014/main" id="{1BE8C6FD-56B6-436D-B812-CEEEC93C2B3D}"/>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50518</xdr:rowOff>
    </xdr:from>
    <xdr:ext cx="469744" cy="259045"/>
    <xdr:sp macro="" textlink="">
      <xdr:nvSpPr>
        <xdr:cNvPr id="161" name="n_1mainValue債務償還比率">
          <a:extLst>
            <a:ext uri="{FF2B5EF4-FFF2-40B4-BE49-F238E27FC236}">
              <a16:creationId xmlns:a16="http://schemas.microsoft.com/office/drawing/2014/main" id="{89A010CA-6F70-4469-96DF-312F7D2861A5}"/>
            </a:ext>
          </a:extLst>
        </xdr:cNvPr>
        <xdr:cNvSpPr txBox="1"/>
      </xdr:nvSpPr>
      <xdr:spPr>
        <a:xfrm>
          <a:off x="13836727" y="665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169843</xdr:rowOff>
    </xdr:from>
    <xdr:ext cx="469744" cy="259045"/>
    <xdr:sp macro="" textlink="">
      <xdr:nvSpPr>
        <xdr:cNvPr id="162" name="n_2mainValue債務償還比率">
          <a:extLst>
            <a:ext uri="{FF2B5EF4-FFF2-40B4-BE49-F238E27FC236}">
              <a16:creationId xmlns:a16="http://schemas.microsoft.com/office/drawing/2014/main" id="{D5173355-A51A-437E-819F-BB49D536B535}"/>
            </a:ext>
          </a:extLst>
        </xdr:cNvPr>
        <xdr:cNvSpPr txBox="1"/>
      </xdr:nvSpPr>
      <xdr:spPr>
        <a:xfrm>
          <a:off x="13087427" y="6599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9460</xdr:rowOff>
    </xdr:from>
    <xdr:ext cx="469744" cy="259045"/>
    <xdr:sp macro="" textlink="">
      <xdr:nvSpPr>
        <xdr:cNvPr id="163" name="n_3mainValue債務償還比率">
          <a:extLst>
            <a:ext uri="{FF2B5EF4-FFF2-40B4-BE49-F238E27FC236}">
              <a16:creationId xmlns:a16="http://schemas.microsoft.com/office/drawing/2014/main" id="{1902AAC9-4114-4419-9D33-2C54C0686175}"/>
            </a:ext>
          </a:extLst>
        </xdr:cNvPr>
        <xdr:cNvSpPr txBox="1"/>
      </xdr:nvSpPr>
      <xdr:spPr>
        <a:xfrm>
          <a:off x="12325427" y="6438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26542</xdr:rowOff>
    </xdr:from>
    <xdr:ext cx="469744" cy="259045"/>
    <xdr:sp macro="" textlink="">
      <xdr:nvSpPr>
        <xdr:cNvPr id="164" name="n_4mainValue債務償還比率">
          <a:extLst>
            <a:ext uri="{FF2B5EF4-FFF2-40B4-BE49-F238E27FC236}">
              <a16:creationId xmlns:a16="http://schemas.microsoft.com/office/drawing/2014/main" id="{C1851F30-69C2-451A-A9D8-2F2CB428CDB9}"/>
            </a:ext>
          </a:extLst>
        </xdr:cNvPr>
        <xdr:cNvSpPr txBox="1"/>
      </xdr:nvSpPr>
      <xdr:spPr>
        <a:xfrm>
          <a:off x="11563427" y="628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61B9EC8B-69B6-4983-B071-BFEF5C8B020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E384AB8C-3343-46FE-85AB-41AE432B411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6BF5031A-626F-4920-AE11-376272C5B2B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C46A2C0D-4584-4F1B-907D-225DCE90F42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E5E740E9-007D-442F-A8DD-EA54BB80872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C611FBF0-8069-4F03-8D72-665E88BCC72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36101B-32ED-4EA3-9B3E-6A669EE2DC5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C59D41-5FAB-4267-8132-89E7C924214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479EF3D-9E29-45EC-98DF-FD117ADF1EB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DFC90FA-C86F-4EB2-A8C8-CF2301E9984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北海道南幌町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EF432D6-FFE5-4CE6-A8B8-1049CB4517A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84702DD-02EE-484D-B406-70C7129667E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90FE760-E6E7-46FD-AB7E-D6FFA2BF691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8D5214-7D9B-42E3-A5E4-A431664ABD2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9D71A85-EAB9-4739-ACC6-5566C5C33E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68BA83-470D-4DC2-844F-6486E6338BD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
7,847
81.36
8,232,224
8,150,099
74,055
3,634,367
7,958,324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28129D-42AA-45AD-A577-CE7252D4C77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A1DCED-F95D-4AD2-A5C6-3CDE89CE5D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80304BE-36EE-4AA5-8AD1-2E60800420F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C6EF7B-D476-42B7-8C8D-37C0FCD5675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D710746-4E03-4653-B6F5-CF8694B317F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38D5B90-0566-44F5-8199-AEF5287AC53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B7C7436-B439-4401-8C70-3AD1BA06D9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5C96F25-C53F-48CC-999D-E8D221E23B6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6FE888A-0FA3-417B-AC16-83E33EFF346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4D0274-D825-4131-B6CF-5B685688ABE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6E6205-81AC-4DBE-AA32-7ECAAC4F205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D47219-968D-44C2-9F8E-6ABE4ED63D6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53BAF0F-4A56-4818-8CE9-CA62379F72A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2B67485-8823-4CB2-8523-317653640C1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9B652A-D5A0-4702-B47F-0EFF12CD7C9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C37FC5B-48A7-45B7-A086-5036A55B107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4130FD-9B4F-4014-9EE1-976660F7E61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734E8F7-2FE7-4731-AE19-47B22F00F88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9489A9A-EBDE-4E12-8E0E-30584681D2B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D99F3D7-7E61-4656-B1F8-63352A021E4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F84B2D-1183-4CCC-9543-0715CD697A8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CE42C3-3215-4990-A682-1DBCF1C2E44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09E527-C92E-4C78-B7C3-A57483B9DBF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E74B69-9433-4386-B722-6D26E3D98F1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A74A73-91E6-4D39-9872-A011CC00E73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0522B4-4483-4672-A183-209A18031CA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10DBA4-4CBD-4E6B-BF21-1DE56338F26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7A8A627-A0F1-428C-8F02-0F01ECA6E4B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B1FBA7-8132-4F19-82F7-5CE71E32C17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5876B9F-A8B0-4761-97E0-C43890ADD9F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C168865-31EB-4AA3-8B55-F1C0BF9AB5E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D50EE5-CAB2-40AD-8DAD-1B7DB646057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FCD3B20-00C4-4722-8CC4-0B6F17A3D11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B8471D6-78FF-4E7F-8FCB-A848164DD42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8665029-887B-4FC0-B3BF-D514B4032B9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08679E3-E87B-4893-96AC-A462F525F0D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D892C3A-B4C3-4A1A-AAEA-DECB2A23309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D130DCF-81C8-4244-B689-A7D7E66F492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998F798-1362-41B7-A9AF-B50672E65B0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F7B49DA-C746-4574-9D59-A4679F2303C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BA96034-84FA-40D5-8AA7-22467ED0A56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4D0CCA6-55C1-4060-B151-8AEBF0FB008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459A26D-E5FE-4C97-983C-A02F727ECEB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15F8B60-7356-4D24-9BF9-15CD7E2C497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A3BEBAC-9AD6-4BC6-80F5-BC6F14F00AE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C4FFFC86-37E6-42A2-9A59-68842EE9556B}"/>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D63F7A4-7BDA-4960-A479-CD4F16807D86}"/>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1C77DECC-3C76-4779-8057-C54A1866A6DB}"/>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8952E191-BE7B-44B3-8BE7-F550130619AA}"/>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F8F84DD1-432D-4D3B-A796-6336B2151F60}"/>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558EE04D-D21E-4FC3-B12D-541BE84DE80B}"/>
            </a:ext>
          </a:extLst>
        </xdr:cNvPr>
        <xdr:cNvSpPr txBox="1"/>
      </xdr:nvSpPr>
      <xdr:spPr>
        <a:xfrm>
          <a:off x="4673600" y="652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3E0457DE-238A-4B74-ADA3-938E2D3A24BB}"/>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C7B748A2-9B44-4749-8C74-1E810153DAD8}"/>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EC380E37-24F1-4079-91DC-30D0B551BF6D}"/>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665480CB-5346-4B13-9BA2-7E4B8C9A13BA}"/>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137B77C4-AF81-4F6C-AE85-C5B56F723A11}"/>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147B624-8263-4F8B-91F4-65D8FD061C5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52A5AEB-4CD0-4666-8D21-A74C0B20A74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2AEA445-BE04-40B1-BAE7-F141D513B3E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4F8EB76-3FCC-4D01-9D59-D4CC8E62878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2B0295B-BD0F-47DC-A935-C518FA548FF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53975</xdr:rowOff>
    </xdr:from>
    <xdr:to>
      <xdr:col>24</xdr:col>
      <xdr:colOff>114300</xdr:colOff>
      <xdr:row>39</xdr:row>
      <xdr:rowOff>155575</xdr:rowOff>
    </xdr:to>
    <xdr:sp macro="" textlink="">
      <xdr:nvSpPr>
        <xdr:cNvPr id="73" name="楕円 72">
          <a:extLst>
            <a:ext uri="{FF2B5EF4-FFF2-40B4-BE49-F238E27FC236}">
              <a16:creationId xmlns:a16="http://schemas.microsoft.com/office/drawing/2014/main" id="{B696AF89-7866-423F-ACFB-40E564DB4C2D}"/>
            </a:ext>
          </a:extLst>
        </xdr:cNvPr>
        <xdr:cNvSpPr/>
      </xdr:nvSpPr>
      <xdr:spPr>
        <a:xfrm>
          <a:off x="45847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32402</xdr:rowOff>
    </xdr:from>
    <xdr:ext cx="405111" cy="259045"/>
    <xdr:sp macro="" textlink="">
      <xdr:nvSpPr>
        <xdr:cNvPr id="74" name="【道路】&#10;有形固定資産減価償却率該当値テキスト">
          <a:extLst>
            <a:ext uri="{FF2B5EF4-FFF2-40B4-BE49-F238E27FC236}">
              <a16:creationId xmlns:a16="http://schemas.microsoft.com/office/drawing/2014/main" id="{B3D70E79-3421-48C2-AABD-A9E00007BDCB}"/>
            </a:ext>
          </a:extLst>
        </xdr:cNvPr>
        <xdr:cNvSpPr txBox="1"/>
      </xdr:nvSpPr>
      <xdr:spPr>
        <a:xfrm>
          <a:off x="4673600"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23495</xdr:rowOff>
    </xdr:from>
    <xdr:to>
      <xdr:col>20</xdr:col>
      <xdr:colOff>38100</xdr:colOff>
      <xdr:row>39</xdr:row>
      <xdr:rowOff>125095</xdr:rowOff>
    </xdr:to>
    <xdr:sp macro="" textlink="">
      <xdr:nvSpPr>
        <xdr:cNvPr id="75" name="楕円 74">
          <a:extLst>
            <a:ext uri="{FF2B5EF4-FFF2-40B4-BE49-F238E27FC236}">
              <a16:creationId xmlns:a16="http://schemas.microsoft.com/office/drawing/2014/main" id="{895E5F9B-1A28-4347-B944-DDA18BC2EECA}"/>
            </a:ext>
          </a:extLst>
        </xdr:cNvPr>
        <xdr:cNvSpPr/>
      </xdr:nvSpPr>
      <xdr:spPr>
        <a:xfrm>
          <a:off x="3746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74295</xdr:rowOff>
    </xdr:from>
    <xdr:to>
      <xdr:col>24</xdr:col>
      <xdr:colOff>63500</xdr:colOff>
      <xdr:row>39</xdr:row>
      <xdr:rowOff>104775</xdr:rowOff>
    </xdr:to>
    <xdr:cxnSp macro="">
      <xdr:nvCxnSpPr>
        <xdr:cNvPr id="76" name="直線コネクタ 75">
          <a:extLst>
            <a:ext uri="{FF2B5EF4-FFF2-40B4-BE49-F238E27FC236}">
              <a16:creationId xmlns:a16="http://schemas.microsoft.com/office/drawing/2014/main" id="{9A9A26D7-013F-4B94-922F-93C51618E21D}"/>
            </a:ext>
          </a:extLst>
        </xdr:cNvPr>
        <xdr:cNvCxnSpPr/>
      </xdr:nvCxnSpPr>
      <xdr:spPr>
        <a:xfrm>
          <a:off x="3797300" y="676084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168275</xdr:rowOff>
    </xdr:from>
    <xdr:to>
      <xdr:col>15</xdr:col>
      <xdr:colOff>101600</xdr:colOff>
      <xdr:row>39</xdr:row>
      <xdr:rowOff>98425</xdr:rowOff>
    </xdr:to>
    <xdr:sp macro="" textlink="">
      <xdr:nvSpPr>
        <xdr:cNvPr id="77" name="楕円 76">
          <a:extLst>
            <a:ext uri="{FF2B5EF4-FFF2-40B4-BE49-F238E27FC236}">
              <a16:creationId xmlns:a16="http://schemas.microsoft.com/office/drawing/2014/main" id="{D2E2A687-778D-4739-B7BF-697681C8AE98}"/>
            </a:ext>
          </a:extLst>
        </xdr:cNvPr>
        <xdr:cNvSpPr/>
      </xdr:nvSpPr>
      <xdr:spPr>
        <a:xfrm>
          <a:off x="28575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47625</xdr:rowOff>
    </xdr:from>
    <xdr:to>
      <xdr:col>19</xdr:col>
      <xdr:colOff>177800</xdr:colOff>
      <xdr:row>39</xdr:row>
      <xdr:rowOff>74295</xdr:rowOff>
    </xdr:to>
    <xdr:cxnSp macro="">
      <xdr:nvCxnSpPr>
        <xdr:cNvPr id="78" name="直線コネクタ 77">
          <a:extLst>
            <a:ext uri="{FF2B5EF4-FFF2-40B4-BE49-F238E27FC236}">
              <a16:creationId xmlns:a16="http://schemas.microsoft.com/office/drawing/2014/main" id="{E7869517-4C4E-4D60-91AF-895754C5E0DD}"/>
            </a:ext>
          </a:extLst>
        </xdr:cNvPr>
        <xdr:cNvCxnSpPr/>
      </xdr:nvCxnSpPr>
      <xdr:spPr>
        <a:xfrm>
          <a:off x="2908300" y="67341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137795</xdr:rowOff>
    </xdr:from>
    <xdr:to>
      <xdr:col>10</xdr:col>
      <xdr:colOff>165100</xdr:colOff>
      <xdr:row>39</xdr:row>
      <xdr:rowOff>67945</xdr:rowOff>
    </xdr:to>
    <xdr:sp macro="" textlink="">
      <xdr:nvSpPr>
        <xdr:cNvPr id="79" name="楕円 78">
          <a:extLst>
            <a:ext uri="{FF2B5EF4-FFF2-40B4-BE49-F238E27FC236}">
              <a16:creationId xmlns:a16="http://schemas.microsoft.com/office/drawing/2014/main" id="{C73D9EA1-0AA1-4EA8-87BD-BA8F2E5DC274}"/>
            </a:ext>
          </a:extLst>
        </xdr:cNvPr>
        <xdr:cNvSpPr/>
      </xdr:nvSpPr>
      <xdr:spPr>
        <a:xfrm>
          <a:off x="19685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17145</xdr:rowOff>
    </xdr:from>
    <xdr:to>
      <xdr:col>15</xdr:col>
      <xdr:colOff>50800</xdr:colOff>
      <xdr:row>39</xdr:row>
      <xdr:rowOff>47625</xdr:rowOff>
    </xdr:to>
    <xdr:cxnSp macro="">
      <xdr:nvCxnSpPr>
        <xdr:cNvPr id="80" name="直線コネクタ 79">
          <a:extLst>
            <a:ext uri="{FF2B5EF4-FFF2-40B4-BE49-F238E27FC236}">
              <a16:creationId xmlns:a16="http://schemas.microsoft.com/office/drawing/2014/main" id="{238F6E6B-5795-4F08-A6A8-8EB9744946AA}"/>
            </a:ext>
          </a:extLst>
        </xdr:cNvPr>
        <xdr:cNvCxnSpPr/>
      </xdr:nvCxnSpPr>
      <xdr:spPr>
        <a:xfrm>
          <a:off x="2019300" y="67036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101600</xdr:rowOff>
    </xdr:from>
    <xdr:to>
      <xdr:col>6</xdr:col>
      <xdr:colOff>38100</xdr:colOff>
      <xdr:row>39</xdr:row>
      <xdr:rowOff>31750</xdr:rowOff>
    </xdr:to>
    <xdr:sp macro="" textlink="">
      <xdr:nvSpPr>
        <xdr:cNvPr id="81" name="楕円 80">
          <a:extLst>
            <a:ext uri="{FF2B5EF4-FFF2-40B4-BE49-F238E27FC236}">
              <a16:creationId xmlns:a16="http://schemas.microsoft.com/office/drawing/2014/main" id="{421ACEEB-6ED8-47A9-B7D9-FF4A24B715CC}"/>
            </a:ext>
          </a:extLst>
        </xdr:cNvPr>
        <xdr:cNvSpPr/>
      </xdr:nvSpPr>
      <xdr:spPr>
        <a:xfrm>
          <a:off x="1079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152400</xdr:rowOff>
    </xdr:from>
    <xdr:to>
      <xdr:col>10</xdr:col>
      <xdr:colOff>114300</xdr:colOff>
      <xdr:row>39</xdr:row>
      <xdr:rowOff>17145</xdr:rowOff>
    </xdr:to>
    <xdr:cxnSp macro="">
      <xdr:nvCxnSpPr>
        <xdr:cNvPr id="82" name="直線コネクタ 81">
          <a:extLst>
            <a:ext uri="{FF2B5EF4-FFF2-40B4-BE49-F238E27FC236}">
              <a16:creationId xmlns:a16="http://schemas.microsoft.com/office/drawing/2014/main" id="{BFA59DE6-3451-410C-91E0-FB147A7DE83E}"/>
            </a:ext>
          </a:extLst>
        </xdr:cNvPr>
        <xdr:cNvCxnSpPr/>
      </xdr:nvCxnSpPr>
      <xdr:spPr>
        <a:xfrm>
          <a:off x="1130300" y="66675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6167A8B4-60F6-4CE3-8FD0-1CAFBFC68B79}"/>
            </a:ext>
          </a:extLst>
        </xdr:cNvPr>
        <xdr:cNvSpPr txBox="1"/>
      </xdr:nvSpPr>
      <xdr:spPr>
        <a:xfrm>
          <a:off x="35820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F90F8ADF-AA04-4787-826E-287549ED9C7B}"/>
            </a:ext>
          </a:extLst>
        </xdr:cNvPr>
        <xdr:cNvSpPr txBox="1"/>
      </xdr:nvSpPr>
      <xdr:spPr>
        <a:xfrm>
          <a:off x="27057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40B0CD41-A7F1-42EA-B829-EAA19D2977CD}"/>
            </a:ext>
          </a:extLst>
        </xdr:cNvPr>
        <xdr:cNvSpPr txBox="1"/>
      </xdr:nvSpPr>
      <xdr:spPr>
        <a:xfrm>
          <a:off x="1816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06BEC9B7-3F34-4491-840D-481DC6A94340}"/>
            </a:ext>
          </a:extLst>
        </xdr:cNvPr>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116222</xdr:rowOff>
    </xdr:from>
    <xdr:ext cx="405111" cy="259045"/>
    <xdr:sp macro="" textlink="">
      <xdr:nvSpPr>
        <xdr:cNvPr id="87" name="n_1mainValue【道路】&#10;有形固定資産減価償却率">
          <a:extLst>
            <a:ext uri="{FF2B5EF4-FFF2-40B4-BE49-F238E27FC236}">
              <a16:creationId xmlns:a16="http://schemas.microsoft.com/office/drawing/2014/main" id="{749F0259-0C51-4931-9F2D-1D08E2FF3730}"/>
            </a:ext>
          </a:extLst>
        </xdr:cNvPr>
        <xdr:cNvSpPr txBox="1"/>
      </xdr:nvSpPr>
      <xdr:spPr>
        <a:xfrm>
          <a:off x="35820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89552</xdr:rowOff>
    </xdr:from>
    <xdr:ext cx="405111" cy="259045"/>
    <xdr:sp macro="" textlink="">
      <xdr:nvSpPr>
        <xdr:cNvPr id="88" name="n_2mainValue【道路】&#10;有形固定資産減価償却率">
          <a:extLst>
            <a:ext uri="{FF2B5EF4-FFF2-40B4-BE49-F238E27FC236}">
              <a16:creationId xmlns:a16="http://schemas.microsoft.com/office/drawing/2014/main" id="{83168908-2A9D-436E-B635-A191A275B26C}"/>
            </a:ext>
          </a:extLst>
        </xdr:cNvPr>
        <xdr:cNvSpPr txBox="1"/>
      </xdr:nvSpPr>
      <xdr:spPr>
        <a:xfrm>
          <a:off x="27057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59072</xdr:rowOff>
    </xdr:from>
    <xdr:ext cx="405111" cy="259045"/>
    <xdr:sp macro="" textlink="">
      <xdr:nvSpPr>
        <xdr:cNvPr id="89" name="n_3mainValue【道路】&#10;有形固定資産減価償却率">
          <a:extLst>
            <a:ext uri="{FF2B5EF4-FFF2-40B4-BE49-F238E27FC236}">
              <a16:creationId xmlns:a16="http://schemas.microsoft.com/office/drawing/2014/main" id="{B140D3A9-652D-4315-91BA-368D787EFC31}"/>
            </a:ext>
          </a:extLst>
        </xdr:cNvPr>
        <xdr:cNvSpPr txBox="1"/>
      </xdr:nvSpPr>
      <xdr:spPr>
        <a:xfrm>
          <a:off x="181674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22877</xdr:rowOff>
    </xdr:from>
    <xdr:ext cx="405111" cy="259045"/>
    <xdr:sp macro="" textlink="">
      <xdr:nvSpPr>
        <xdr:cNvPr id="90" name="n_4mainValue【道路】&#10;有形固定資産減価償却率">
          <a:extLst>
            <a:ext uri="{FF2B5EF4-FFF2-40B4-BE49-F238E27FC236}">
              <a16:creationId xmlns:a16="http://schemas.microsoft.com/office/drawing/2014/main" id="{3B08C951-FF86-4034-9EDF-9E5C3B5D70DB}"/>
            </a:ext>
          </a:extLst>
        </xdr:cNvPr>
        <xdr:cNvSpPr txBox="1"/>
      </xdr:nvSpPr>
      <xdr:spPr>
        <a:xfrm>
          <a:off x="92774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F71BB78-F764-40ED-8C7D-305A3F82AC7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7586942-3887-4783-A8B8-BBED9EDCF46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AB0FFCD-3F52-402A-918C-611EB003A82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99203CD-3BCF-480F-A4E7-1165A0FD0DA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E205564-F014-4D6B-8B36-DFBD130E4BA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6092CF6-ACF1-4332-8DD5-FB76B934334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DEFA66D-7B90-401A-B437-BAB87E94C6C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A5EDC24-EEB2-48BD-B040-729C57624B3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734EE2D-E4DF-4ABE-A1E6-20BFBB6D344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503E998-1272-4A72-9449-5074A634283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1F8557E-492A-4E05-88B9-E740BF02C98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B3AB958-D7B5-4DE9-BBF0-1DAE6D0BFCE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637E6E1-544B-485D-9FF6-FCD16BC1436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CFC61A92-D543-4C0A-8CCD-29ECD0CE90E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1FA9B24-082D-454C-B24A-70353446F5E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FA8FBA76-61DD-4C58-977A-DC335062A32B}"/>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B95D804-3CAA-4DF7-898D-81ECB9A5790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D748D79-9EE4-4CE2-B09B-31B350754EF9}"/>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E052032-47C5-4295-8433-6938FC47A81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F4869FF1-E17F-4B20-BE14-2D4F0FD2922A}"/>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0B0821E-E75E-41DA-BB11-BA32F38C575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E3C7D159-5AF4-4263-A4C9-04F5DDDA6EB4}"/>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672E099-7E9B-4588-8092-A5BA36FA20A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10E00892-EEE5-4DFE-9AB4-0DDFB31437D3}"/>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A13A4D99-0646-4425-82F0-1A853CF2C4BC}"/>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B41AB4B6-D1E9-49C2-BCA0-46DAFA3394DE}"/>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E6F0C5A1-7135-40B6-88AD-D64FE5441309}"/>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6739B32D-5567-4AB2-8ED1-C9757433F745}"/>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525B8C23-11B2-497F-97F6-B32D8C3CC365}"/>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A54E29FF-1DB6-4C7E-8BF4-DC9C03DE1B13}"/>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9393AA3F-5C5B-4EAE-9F8C-C5CE5B3D01EA}"/>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39AC6EDD-5226-4ABE-9EB2-14484D36F10E}"/>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E6D2B1AA-4CB9-4C06-9EB6-C12211D4984F}"/>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818C94B8-B921-4DDD-BA40-85C9BC73AD74}"/>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A2DDE56-4EE4-486A-92F4-5AEF6A44898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5FDEDB0-B45C-4571-BE97-5DF89992FE8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354A296-81D3-488B-A1DD-E79847DFE47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E77BA70-4F65-406F-85E3-AC8C96E86A8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BB15246-6865-4F44-9F1F-225A1E5E081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115953</xdr:rowOff>
    </xdr:from>
    <xdr:to>
      <xdr:col>55</xdr:col>
      <xdr:colOff>50800</xdr:colOff>
      <xdr:row>42</xdr:row>
      <xdr:rowOff>46103</xdr:rowOff>
    </xdr:to>
    <xdr:sp macro="" textlink="">
      <xdr:nvSpPr>
        <xdr:cNvPr id="130" name="楕円 129">
          <a:extLst>
            <a:ext uri="{FF2B5EF4-FFF2-40B4-BE49-F238E27FC236}">
              <a16:creationId xmlns:a16="http://schemas.microsoft.com/office/drawing/2014/main" id="{0DC617CF-6138-4920-8B90-695486C165E8}"/>
            </a:ext>
          </a:extLst>
        </xdr:cNvPr>
        <xdr:cNvSpPr/>
      </xdr:nvSpPr>
      <xdr:spPr>
        <a:xfrm>
          <a:off x="10426700" y="714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30880</xdr:rowOff>
    </xdr:from>
    <xdr:ext cx="534377" cy="259045"/>
    <xdr:sp macro="" textlink="">
      <xdr:nvSpPr>
        <xdr:cNvPr id="131" name="【道路】&#10;一人当たり延長該当値テキスト">
          <a:extLst>
            <a:ext uri="{FF2B5EF4-FFF2-40B4-BE49-F238E27FC236}">
              <a16:creationId xmlns:a16="http://schemas.microsoft.com/office/drawing/2014/main" id="{DE860C19-4AFD-4A73-9650-15645A2182F2}"/>
            </a:ext>
          </a:extLst>
        </xdr:cNvPr>
        <xdr:cNvSpPr txBox="1"/>
      </xdr:nvSpPr>
      <xdr:spPr>
        <a:xfrm>
          <a:off x="10515600" y="706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115173</xdr:rowOff>
    </xdr:from>
    <xdr:to>
      <xdr:col>50</xdr:col>
      <xdr:colOff>165100</xdr:colOff>
      <xdr:row>42</xdr:row>
      <xdr:rowOff>45323</xdr:rowOff>
    </xdr:to>
    <xdr:sp macro="" textlink="">
      <xdr:nvSpPr>
        <xdr:cNvPr id="132" name="楕円 131">
          <a:extLst>
            <a:ext uri="{FF2B5EF4-FFF2-40B4-BE49-F238E27FC236}">
              <a16:creationId xmlns:a16="http://schemas.microsoft.com/office/drawing/2014/main" id="{E6C3A149-BE09-4CA5-A8A2-B5377B8FEACA}"/>
            </a:ext>
          </a:extLst>
        </xdr:cNvPr>
        <xdr:cNvSpPr/>
      </xdr:nvSpPr>
      <xdr:spPr>
        <a:xfrm>
          <a:off x="9588500" y="714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165973</xdr:rowOff>
    </xdr:from>
    <xdr:to>
      <xdr:col>55</xdr:col>
      <xdr:colOff>0</xdr:colOff>
      <xdr:row>41</xdr:row>
      <xdr:rowOff>166753</xdr:rowOff>
    </xdr:to>
    <xdr:cxnSp macro="">
      <xdr:nvCxnSpPr>
        <xdr:cNvPr id="133" name="直線コネクタ 132">
          <a:extLst>
            <a:ext uri="{FF2B5EF4-FFF2-40B4-BE49-F238E27FC236}">
              <a16:creationId xmlns:a16="http://schemas.microsoft.com/office/drawing/2014/main" id="{85A8C0C8-C6C5-462E-8BF7-F872D66A952D}"/>
            </a:ext>
          </a:extLst>
        </xdr:cNvPr>
        <xdr:cNvCxnSpPr/>
      </xdr:nvCxnSpPr>
      <xdr:spPr>
        <a:xfrm>
          <a:off x="9639300" y="7195423"/>
          <a:ext cx="838200" cy="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113791</xdr:rowOff>
    </xdr:from>
    <xdr:to>
      <xdr:col>46</xdr:col>
      <xdr:colOff>38100</xdr:colOff>
      <xdr:row>42</xdr:row>
      <xdr:rowOff>43941</xdr:rowOff>
    </xdr:to>
    <xdr:sp macro="" textlink="">
      <xdr:nvSpPr>
        <xdr:cNvPr id="134" name="楕円 133">
          <a:extLst>
            <a:ext uri="{FF2B5EF4-FFF2-40B4-BE49-F238E27FC236}">
              <a16:creationId xmlns:a16="http://schemas.microsoft.com/office/drawing/2014/main" id="{D5E3DCB1-00C4-4549-961B-AB319916C594}"/>
            </a:ext>
          </a:extLst>
        </xdr:cNvPr>
        <xdr:cNvSpPr/>
      </xdr:nvSpPr>
      <xdr:spPr>
        <a:xfrm>
          <a:off x="8699500" y="714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164591</xdr:rowOff>
    </xdr:from>
    <xdr:to>
      <xdr:col>50</xdr:col>
      <xdr:colOff>114300</xdr:colOff>
      <xdr:row>41</xdr:row>
      <xdr:rowOff>165973</xdr:rowOff>
    </xdr:to>
    <xdr:cxnSp macro="">
      <xdr:nvCxnSpPr>
        <xdr:cNvPr id="135" name="直線コネクタ 134">
          <a:extLst>
            <a:ext uri="{FF2B5EF4-FFF2-40B4-BE49-F238E27FC236}">
              <a16:creationId xmlns:a16="http://schemas.microsoft.com/office/drawing/2014/main" id="{E05F6494-6B1D-4634-956D-3C84D0684B8A}"/>
            </a:ext>
          </a:extLst>
        </xdr:cNvPr>
        <xdr:cNvCxnSpPr/>
      </xdr:nvCxnSpPr>
      <xdr:spPr>
        <a:xfrm>
          <a:off x="8750300" y="7194041"/>
          <a:ext cx="889000" cy="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112767</xdr:rowOff>
    </xdr:from>
    <xdr:to>
      <xdr:col>41</xdr:col>
      <xdr:colOff>101600</xdr:colOff>
      <xdr:row>42</xdr:row>
      <xdr:rowOff>42917</xdr:rowOff>
    </xdr:to>
    <xdr:sp macro="" textlink="">
      <xdr:nvSpPr>
        <xdr:cNvPr id="136" name="楕円 135">
          <a:extLst>
            <a:ext uri="{FF2B5EF4-FFF2-40B4-BE49-F238E27FC236}">
              <a16:creationId xmlns:a16="http://schemas.microsoft.com/office/drawing/2014/main" id="{B15EA30B-A567-435F-98E5-2BD0AB2E5BF1}"/>
            </a:ext>
          </a:extLst>
        </xdr:cNvPr>
        <xdr:cNvSpPr/>
      </xdr:nvSpPr>
      <xdr:spPr>
        <a:xfrm>
          <a:off x="7810500" y="714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163567</xdr:rowOff>
    </xdr:from>
    <xdr:to>
      <xdr:col>45</xdr:col>
      <xdr:colOff>177800</xdr:colOff>
      <xdr:row>41</xdr:row>
      <xdr:rowOff>164591</xdr:rowOff>
    </xdr:to>
    <xdr:cxnSp macro="">
      <xdr:nvCxnSpPr>
        <xdr:cNvPr id="137" name="直線コネクタ 136">
          <a:extLst>
            <a:ext uri="{FF2B5EF4-FFF2-40B4-BE49-F238E27FC236}">
              <a16:creationId xmlns:a16="http://schemas.microsoft.com/office/drawing/2014/main" id="{508B0F6D-9DDC-4B23-89E4-82FC274850BE}"/>
            </a:ext>
          </a:extLst>
        </xdr:cNvPr>
        <xdr:cNvCxnSpPr/>
      </xdr:nvCxnSpPr>
      <xdr:spPr>
        <a:xfrm>
          <a:off x="7861300" y="7193017"/>
          <a:ext cx="889000" cy="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113194</xdr:rowOff>
    </xdr:from>
    <xdr:to>
      <xdr:col>36</xdr:col>
      <xdr:colOff>165100</xdr:colOff>
      <xdr:row>42</xdr:row>
      <xdr:rowOff>43344</xdr:rowOff>
    </xdr:to>
    <xdr:sp macro="" textlink="">
      <xdr:nvSpPr>
        <xdr:cNvPr id="138" name="楕円 137">
          <a:extLst>
            <a:ext uri="{FF2B5EF4-FFF2-40B4-BE49-F238E27FC236}">
              <a16:creationId xmlns:a16="http://schemas.microsoft.com/office/drawing/2014/main" id="{4D16C8D0-B19A-46A9-A026-5A4F14CEDCF4}"/>
            </a:ext>
          </a:extLst>
        </xdr:cNvPr>
        <xdr:cNvSpPr/>
      </xdr:nvSpPr>
      <xdr:spPr>
        <a:xfrm>
          <a:off x="6921500" y="714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163567</xdr:rowOff>
    </xdr:from>
    <xdr:to>
      <xdr:col>41</xdr:col>
      <xdr:colOff>50800</xdr:colOff>
      <xdr:row>41</xdr:row>
      <xdr:rowOff>163994</xdr:rowOff>
    </xdr:to>
    <xdr:cxnSp macro="">
      <xdr:nvCxnSpPr>
        <xdr:cNvPr id="139" name="直線コネクタ 138">
          <a:extLst>
            <a:ext uri="{FF2B5EF4-FFF2-40B4-BE49-F238E27FC236}">
              <a16:creationId xmlns:a16="http://schemas.microsoft.com/office/drawing/2014/main" id="{E13DD4AE-952C-4D25-A5EB-5C19A74CF2BE}"/>
            </a:ext>
          </a:extLst>
        </xdr:cNvPr>
        <xdr:cNvCxnSpPr/>
      </xdr:nvCxnSpPr>
      <xdr:spPr>
        <a:xfrm flipV="1">
          <a:off x="6972300" y="7193017"/>
          <a:ext cx="889000" cy="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BAFC3699-B162-4631-8842-F1EEA4600E3A}"/>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D157D12A-4ADF-44F1-A939-7C90D799D436}"/>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A2A69350-EE2D-4F12-8A2D-6EAF1F2D5F61}"/>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74E776EB-4241-456A-9403-BC8A9DD9A990}"/>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36450</xdr:rowOff>
    </xdr:from>
    <xdr:ext cx="534377" cy="259045"/>
    <xdr:sp macro="" textlink="">
      <xdr:nvSpPr>
        <xdr:cNvPr id="144" name="n_1mainValue【道路】&#10;一人当たり延長">
          <a:extLst>
            <a:ext uri="{FF2B5EF4-FFF2-40B4-BE49-F238E27FC236}">
              <a16:creationId xmlns:a16="http://schemas.microsoft.com/office/drawing/2014/main" id="{B6F92B63-9D54-483A-97C4-9398B43FCF5F}"/>
            </a:ext>
          </a:extLst>
        </xdr:cNvPr>
        <xdr:cNvSpPr txBox="1"/>
      </xdr:nvSpPr>
      <xdr:spPr>
        <a:xfrm>
          <a:off x="9359411" y="723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35068</xdr:rowOff>
    </xdr:from>
    <xdr:ext cx="534377" cy="259045"/>
    <xdr:sp macro="" textlink="">
      <xdr:nvSpPr>
        <xdr:cNvPr id="145" name="n_2mainValue【道路】&#10;一人当たり延長">
          <a:extLst>
            <a:ext uri="{FF2B5EF4-FFF2-40B4-BE49-F238E27FC236}">
              <a16:creationId xmlns:a16="http://schemas.microsoft.com/office/drawing/2014/main" id="{8DF80D7F-48A9-48DD-8C22-2DBF20DA2F31}"/>
            </a:ext>
          </a:extLst>
        </xdr:cNvPr>
        <xdr:cNvSpPr txBox="1"/>
      </xdr:nvSpPr>
      <xdr:spPr>
        <a:xfrm>
          <a:off x="8483111" y="723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34044</xdr:rowOff>
    </xdr:from>
    <xdr:ext cx="534377" cy="259045"/>
    <xdr:sp macro="" textlink="">
      <xdr:nvSpPr>
        <xdr:cNvPr id="146" name="n_3mainValue【道路】&#10;一人当たり延長">
          <a:extLst>
            <a:ext uri="{FF2B5EF4-FFF2-40B4-BE49-F238E27FC236}">
              <a16:creationId xmlns:a16="http://schemas.microsoft.com/office/drawing/2014/main" id="{A173ABB8-E0DE-4DEB-8D43-B0B4264FB67A}"/>
            </a:ext>
          </a:extLst>
        </xdr:cNvPr>
        <xdr:cNvSpPr txBox="1"/>
      </xdr:nvSpPr>
      <xdr:spPr>
        <a:xfrm>
          <a:off x="7594111" y="723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34471</xdr:rowOff>
    </xdr:from>
    <xdr:ext cx="534377" cy="259045"/>
    <xdr:sp macro="" textlink="">
      <xdr:nvSpPr>
        <xdr:cNvPr id="147" name="n_4mainValue【道路】&#10;一人当たり延長">
          <a:extLst>
            <a:ext uri="{FF2B5EF4-FFF2-40B4-BE49-F238E27FC236}">
              <a16:creationId xmlns:a16="http://schemas.microsoft.com/office/drawing/2014/main" id="{8AE592A7-C00D-40E6-BE5C-FEBE416FCB15}"/>
            </a:ext>
          </a:extLst>
        </xdr:cNvPr>
        <xdr:cNvSpPr txBox="1"/>
      </xdr:nvSpPr>
      <xdr:spPr>
        <a:xfrm>
          <a:off x="6705111" y="723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0EA261F-91A7-433B-89D5-CB569C75D97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0F4BD4D-CEC1-459A-9D71-D232E716D5D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07894F1-7859-4135-9D42-00809CC581E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EE4EDD4-E1F9-45B5-9A19-4AEECFC388B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72BF905-4448-4EB2-92A6-BE51C2BEC18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A4C79F3-898F-4FF0-8508-63F4E67B9DE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D4957AF-3D6E-476F-BDDF-F25B296D14D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0C0889A-D90D-41E7-B4AE-1A476E49381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8550300-D9A4-4C55-A555-B355CFDD636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B17C389-C838-4F69-9EA7-42AC3D328F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1C30D6C-B1B4-4122-A336-D0A93D09B23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24061C1-9B98-4E3D-8EA2-AEEF05A53E6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3D2093E-F97C-4578-87D1-B78D1EF0EA9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BF2D4D7-DDAD-44B3-A7A1-44CF5673FA3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7994AC6-670E-4BD3-B9E5-5C458A1A4EA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2DEBB1D-13A7-448E-A145-89ACEA0C615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183785E-8B61-4658-B809-1099B24773F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ED071B4-3822-49D5-949C-BAA33D2357E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38AFC3B-767E-404D-B63B-AA88C72F99C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312692AD-F9ED-45AA-B7E2-29C186934F5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896F685-D948-4712-A459-5876174CD5F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20EB728-D33B-4263-8006-B5D194F8151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6FA5A77-05B3-4360-BA32-1BE59DEDEAD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D0955C8-97E7-49F5-BB40-4CF2A8B1DC8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CE29A2C-5FDA-4FF6-A89D-914C80E7F96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63CE364E-990C-46AD-8AA8-29C030F8861B}"/>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A321D3AD-7439-4DA8-A973-8E68D76DF2E8}"/>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DB566042-6AC5-4684-AD8F-559A0EA5D1C8}"/>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AC58B3B-2485-4D3F-9F0A-352DAC99923B}"/>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12226C69-ED91-4DE1-B198-6114B666972B}"/>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2E8AB39-D649-4B92-836A-66C0A99EC54E}"/>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06208119-DB94-453E-BE1C-28CCB3ADC688}"/>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D86C660E-27A5-434F-B507-5D025AECBF8C}"/>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D9AF0F8D-0D8C-40A7-864B-E73CF96A23B0}"/>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9B9DB4A9-4125-482C-9E56-DDE2E635D127}"/>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2FC13176-B6ED-467A-B72B-80E604C49B7D}"/>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9483E54-4677-4F67-9E5F-B8E2734C667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4E2DB77-10F1-44F4-9F9A-31D163F9EEB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540FBF4-414D-4015-9B1C-9FC72F3C908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2102F7F-3F73-42D8-A9CB-B898B7434F9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5B1C67D-2F01-42AD-AA10-7D119970B44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86360</xdr:rowOff>
    </xdr:from>
    <xdr:to>
      <xdr:col>24</xdr:col>
      <xdr:colOff>114300</xdr:colOff>
      <xdr:row>60</xdr:row>
      <xdr:rowOff>16510</xdr:rowOff>
    </xdr:to>
    <xdr:sp macro="" textlink="">
      <xdr:nvSpPr>
        <xdr:cNvPr id="189" name="楕円 188">
          <a:extLst>
            <a:ext uri="{FF2B5EF4-FFF2-40B4-BE49-F238E27FC236}">
              <a16:creationId xmlns:a16="http://schemas.microsoft.com/office/drawing/2014/main" id="{F09ADFF9-34F0-42AF-A6D3-E34BE2704811}"/>
            </a:ext>
          </a:extLst>
        </xdr:cNvPr>
        <xdr:cNvSpPr/>
      </xdr:nvSpPr>
      <xdr:spPr>
        <a:xfrm>
          <a:off x="45847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109237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2ECEA70E-C873-4FC6-A0A9-5FAE33AFD0BA}"/>
            </a:ext>
          </a:extLst>
        </xdr:cNvPr>
        <xdr:cNvSpPr txBox="1"/>
      </xdr:nvSpPr>
      <xdr:spPr>
        <a:xfrm>
          <a:off x="4673600"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68399</xdr:rowOff>
    </xdr:from>
    <xdr:to>
      <xdr:col>20</xdr:col>
      <xdr:colOff>38100</xdr:colOff>
      <xdr:row>59</xdr:row>
      <xdr:rowOff>169999</xdr:rowOff>
    </xdr:to>
    <xdr:sp macro="" textlink="">
      <xdr:nvSpPr>
        <xdr:cNvPr id="191" name="楕円 190">
          <a:extLst>
            <a:ext uri="{FF2B5EF4-FFF2-40B4-BE49-F238E27FC236}">
              <a16:creationId xmlns:a16="http://schemas.microsoft.com/office/drawing/2014/main" id="{10E6D124-6DFD-4F3B-9BCE-C0BC7F195657}"/>
            </a:ext>
          </a:extLst>
        </xdr:cNvPr>
        <xdr:cNvSpPr/>
      </xdr:nvSpPr>
      <xdr:spPr>
        <a:xfrm>
          <a:off x="3746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119199</xdr:rowOff>
    </xdr:from>
    <xdr:to>
      <xdr:col>24</xdr:col>
      <xdr:colOff>63500</xdr:colOff>
      <xdr:row>59</xdr:row>
      <xdr:rowOff>137160</xdr:rowOff>
    </xdr:to>
    <xdr:cxnSp macro="">
      <xdr:nvCxnSpPr>
        <xdr:cNvPr id="192" name="直線コネクタ 191">
          <a:extLst>
            <a:ext uri="{FF2B5EF4-FFF2-40B4-BE49-F238E27FC236}">
              <a16:creationId xmlns:a16="http://schemas.microsoft.com/office/drawing/2014/main" id="{2FD416C1-6413-42A5-A85E-C793D2399AE4}"/>
            </a:ext>
          </a:extLst>
        </xdr:cNvPr>
        <xdr:cNvCxnSpPr/>
      </xdr:nvCxnSpPr>
      <xdr:spPr>
        <a:xfrm>
          <a:off x="3797300" y="1023474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42273</xdr:rowOff>
    </xdr:from>
    <xdr:to>
      <xdr:col>15</xdr:col>
      <xdr:colOff>101600</xdr:colOff>
      <xdr:row>59</xdr:row>
      <xdr:rowOff>143873</xdr:rowOff>
    </xdr:to>
    <xdr:sp macro="" textlink="">
      <xdr:nvSpPr>
        <xdr:cNvPr id="193" name="楕円 192">
          <a:extLst>
            <a:ext uri="{FF2B5EF4-FFF2-40B4-BE49-F238E27FC236}">
              <a16:creationId xmlns:a16="http://schemas.microsoft.com/office/drawing/2014/main" id="{77F5AEB4-3804-4D3E-92D6-301B939C076E}"/>
            </a:ext>
          </a:extLst>
        </xdr:cNvPr>
        <xdr:cNvSpPr/>
      </xdr:nvSpPr>
      <xdr:spPr>
        <a:xfrm>
          <a:off x="28575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93073</xdr:rowOff>
    </xdr:from>
    <xdr:to>
      <xdr:col>19</xdr:col>
      <xdr:colOff>177800</xdr:colOff>
      <xdr:row>59</xdr:row>
      <xdr:rowOff>119199</xdr:rowOff>
    </xdr:to>
    <xdr:cxnSp macro="">
      <xdr:nvCxnSpPr>
        <xdr:cNvPr id="194" name="直線コネクタ 193">
          <a:extLst>
            <a:ext uri="{FF2B5EF4-FFF2-40B4-BE49-F238E27FC236}">
              <a16:creationId xmlns:a16="http://schemas.microsoft.com/office/drawing/2014/main" id="{2E375F76-FF2E-4740-AEF5-A7AC7D240AEC}"/>
            </a:ext>
          </a:extLst>
        </xdr:cNvPr>
        <xdr:cNvCxnSpPr/>
      </xdr:nvCxnSpPr>
      <xdr:spPr>
        <a:xfrm>
          <a:off x="2908300" y="1020862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17780</xdr:rowOff>
    </xdr:from>
    <xdr:to>
      <xdr:col>10</xdr:col>
      <xdr:colOff>165100</xdr:colOff>
      <xdr:row>59</xdr:row>
      <xdr:rowOff>119380</xdr:rowOff>
    </xdr:to>
    <xdr:sp macro="" textlink="">
      <xdr:nvSpPr>
        <xdr:cNvPr id="195" name="楕円 194">
          <a:extLst>
            <a:ext uri="{FF2B5EF4-FFF2-40B4-BE49-F238E27FC236}">
              <a16:creationId xmlns:a16="http://schemas.microsoft.com/office/drawing/2014/main" id="{8CAB8D5A-6422-40B9-9B28-42B2ECFEFA18}"/>
            </a:ext>
          </a:extLst>
        </xdr:cNvPr>
        <xdr:cNvSpPr/>
      </xdr:nvSpPr>
      <xdr:spPr>
        <a:xfrm>
          <a:off x="1968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68580</xdr:rowOff>
    </xdr:from>
    <xdr:to>
      <xdr:col>15</xdr:col>
      <xdr:colOff>50800</xdr:colOff>
      <xdr:row>59</xdr:row>
      <xdr:rowOff>93073</xdr:rowOff>
    </xdr:to>
    <xdr:cxnSp macro="">
      <xdr:nvCxnSpPr>
        <xdr:cNvPr id="196" name="直線コネクタ 195">
          <a:extLst>
            <a:ext uri="{FF2B5EF4-FFF2-40B4-BE49-F238E27FC236}">
              <a16:creationId xmlns:a16="http://schemas.microsoft.com/office/drawing/2014/main" id="{F3925BA8-8995-435E-B3DA-DC4B2E36C134}"/>
            </a:ext>
          </a:extLst>
        </xdr:cNvPr>
        <xdr:cNvCxnSpPr/>
      </xdr:nvCxnSpPr>
      <xdr:spPr>
        <a:xfrm>
          <a:off x="2019300" y="1018413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164737</xdr:rowOff>
    </xdr:from>
    <xdr:to>
      <xdr:col>6</xdr:col>
      <xdr:colOff>38100</xdr:colOff>
      <xdr:row>59</xdr:row>
      <xdr:rowOff>94887</xdr:rowOff>
    </xdr:to>
    <xdr:sp macro="" textlink="">
      <xdr:nvSpPr>
        <xdr:cNvPr id="197" name="楕円 196">
          <a:extLst>
            <a:ext uri="{FF2B5EF4-FFF2-40B4-BE49-F238E27FC236}">
              <a16:creationId xmlns:a16="http://schemas.microsoft.com/office/drawing/2014/main" id="{B357C4C2-EB2F-4A57-A719-83BEFCE15771}"/>
            </a:ext>
          </a:extLst>
        </xdr:cNvPr>
        <xdr:cNvSpPr/>
      </xdr:nvSpPr>
      <xdr:spPr>
        <a:xfrm>
          <a:off x="107950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44087</xdr:rowOff>
    </xdr:from>
    <xdr:to>
      <xdr:col>10</xdr:col>
      <xdr:colOff>114300</xdr:colOff>
      <xdr:row>59</xdr:row>
      <xdr:rowOff>68580</xdr:rowOff>
    </xdr:to>
    <xdr:cxnSp macro="">
      <xdr:nvCxnSpPr>
        <xdr:cNvPr id="198" name="直線コネクタ 197">
          <a:extLst>
            <a:ext uri="{FF2B5EF4-FFF2-40B4-BE49-F238E27FC236}">
              <a16:creationId xmlns:a16="http://schemas.microsoft.com/office/drawing/2014/main" id="{E1BCA21C-89FB-4F73-A94A-3DDCEF836034}"/>
            </a:ext>
          </a:extLst>
        </xdr:cNvPr>
        <xdr:cNvCxnSpPr/>
      </xdr:nvCxnSpPr>
      <xdr:spPr>
        <a:xfrm>
          <a:off x="1130300" y="1015963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CCE683A-B1EC-41EF-8F4C-E3263CD6BA63}"/>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DBAE547-7934-43E4-B449-8737B3138299}"/>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162B5AE-334B-485C-BA87-D8AA7D8D6A5D}"/>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BB77561-0836-4997-9B7B-DCFA34E97D0E}"/>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15076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A2378D5-21FD-4AB4-85DA-468406DA5A02}"/>
            </a:ext>
          </a:extLst>
        </xdr:cNvPr>
        <xdr:cNvSpPr txBox="1"/>
      </xdr:nvSpPr>
      <xdr:spPr>
        <a:xfrm>
          <a:off x="35820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160400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F61CA2C-9718-4067-BF8C-A52164C65889}"/>
            </a:ext>
          </a:extLst>
        </xdr:cNvPr>
        <xdr:cNvSpPr txBox="1"/>
      </xdr:nvSpPr>
      <xdr:spPr>
        <a:xfrm>
          <a:off x="27057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135907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00E4439-4F30-488B-94E5-4E49AA1A7BAF}"/>
            </a:ext>
          </a:extLst>
        </xdr:cNvPr>
        <xdr:cNvSpPr txBox="1"/>
      </xdr:nvSpPr>
      <xdr:spPr>
        <a:xfrm>
          <a:off x="1816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111414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8FD20F2-5E9D-4900-8BAC-09869F0080B7}"/>
            </a:ext>
          </a:extLst>
        </xdr:cNvPr>
        <xdr:cNvSpPr txBox="1"/>
      </xdr:nvSpPr>
      <xdr:spPr>
        <a:xfrm>
          <a:off x="927744" y="98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A7DAA02-E7AA-4A3C-B7A6-A4F8EF4C291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5F39802-D2C7-45D1-9F38-30F177FFAD0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8777796-AD0E-415C-B2B2-96175D7782C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576AE0D-78E6-49D9-AB3A-4D952715007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6337D42-2C0A-4DE6-8D58-9D34ACF4670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ACB8897-8D3A-4ABA-BD83-886427714E4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3CF0E85-F1B7-44E1-817D-D83041686AC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19F58CC-9BF0-4C55-9114-57DAE44DF01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64059F2-E2D9-4249-BAAA-BC966EEF822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7E6230C-6C54-47B1-8FA0-DA582B68FB0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FA319D4-A029-4505-8F28-C035E3DC831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63476DD-7757-4247-BA99-EF8B43FC25A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ADFD8D8-CB6F-48F0-83AF-7DC486F01A6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F9159883-B460-409A-ACB7-9EABFE85BCD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97B9163-C22B-44A2-92C8-08E4F646F0B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AF4935E9-05CA-42EB-98C6-A4D5B0E35598}"/>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F96DED5-CE77-4DDE-AE40-47BE271FB1E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3F7D9FDE-AD6A-4C9D-9F27-001C5336110D}"/>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3E00A88-31CF-4442-B18F-186025C293E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8F0F394-6C1F-4F01-96E9-EEB5B2460D1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B4BA38F-7833-47EF-8AE4-50C3E02E8A0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F65DBC6-4E10-4426-B7E0-E1BEEDACD37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3E34298A-019B-45CF-AE6D-478FBC7B0F4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8768AEBD-CCB5-411E-A96E-B7D28692CF72}"/>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25C8D42D-4259-4230-90CC-ABE6981C8BC3}"/>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E07C6C12-38C0-4BF0-B176-0086D2042286}"/>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47B81B8B-C6A0-4179-9639-DB1C95C6EB11}"/>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66E769E0-263A-497A-9D69-6CE2DDB33C5F}"/>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67584F8-0E23-4B3B-9703-DD4659421BD8}"/>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A8BA92EA-9EC8-4DA2-BCB6-E07D4071FFA8}"/>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6A2405E8-A66D-460F-8C66-3B4EB556BFAE}"/>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E4F739EC-964B-4E38-8657-746FF4532EFF}"/>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9475CE9D-A1C6-4CA1-8E04-F6571C489A50}"/>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5524344E-F5EE-4897-8F51-4E17C92D6CC8}"/>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5C05CD1-7285-4B65-ADF5-4218E42F100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DD10BE1-EFF0-4591-8063-3CE58C36738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65CAC95-F985-4E9E-ACF6-746E9B61D1B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8FF3A08-DF15-41BC-8901-2A44B2650B6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A1F0CD9-CFCB-4D6E-91D0-B82E736AB25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15169</xdr:rowOff>
    </xdr:from>
    <xdr:to>
      <xdr:col>55</xdr:col>
      <xdr:colOff>50800</xdr:colOff>
      <xdr:row>63</xdr:row>
      <xdr:rowOff>116769</xdr:rowOff>
    </xdr:to>
    <xdr:sp macro="" textlink="">
      <xdr:nvSpPr>
        <xdr:cNvPr id="246" name="楕円 245">
          <a:extLst>
            <a:ext uri="{FF2B5EF4-FFF2-40B4-BE49-F238E27FC236}">
              <a16:creationId xmlns:a16="http://schemas.microsoft.com/office/drawing/2014/main" id="{236391EB-61CC-4D62-8116-4A94AD46C59B}"/>
            </a:ext>
          </a:extLst>
        </xdr:cNvPr>
        <xdr:cNvSpPr/>
      </xdr:nvSpPr>
      <xdr:spPr>
        <a:xfrm>
          <a:off x="10426700" y="1081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165046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E17A6572-F98D-4BDD-A5D4-980D3E0092AE}"/>
            </a:ext>
          </a:extLst>
        </xdr:cNvPr>
        <xdr:cNvSpPr txBox="1"/>
      </xdr:nvSpPr>
      <xdr:spPr>
        <a:xfrm>
          <a:off x="10515600" y="10794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14048</xdr:rowOff>
    </xdr:from>
    <xdr:to>
      <xdr:col>50</xdr:col>
      <xdr:colOff>165100</xdr:colOff>
      <xdr:row>63</xdr:row>
      <xdr:rowOff>115648</xdr:rowOff>
    </xdr:to>
    <xdr:sp macro="" textlink="">
      <xdr:nvSpPr>
        <xdr:cNvPr id="248" name="楕円 247">
          <a:extLst>
            <a:ext uri="{FF2B5EF4-FFF2-40B4-BE49-F238E27FC236}">
              <a16:creationId xmlns:a16="http://schemas.microsoft.com/office/drawing/2014/main" id="{AB662DBA-031E-454F-9801-910DF75A0139}"/>
            </a:ext>
          </a:extLst>
        </xdr:cNvPr>
        <xdr:cNvSpPr/>
      </xdr:nvSpPr>
      <xdr:spPr>
        <a:xfrm>
          <a:off x="9588500" y="108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64848</xdr:rowOff>
    </xdr:from>
    <xdr:to>
      <xdr:col>55</xdr:col>
      <xdr:colOff>0</xdr:colOff>
      <xdr:row>63</xdr:row>
      <xdr:rowOff>65969</xdr:rowOff>
    </xdr:to>
    <xdr:cxnSp macro="">
      <xdr:nvCxnSpPr>
        <xdr:cNvPr id="249" name="直線コネクタ 248">
          <a:extLst>
            <a:ext uri="{FF2B5EF4-FFF2-40B4-BE49-F238E27FC236}">
              <a16:creationId xmlns:a16="http://schemas.microsoft.com/office/drawing/2014/main" id="{2BA5A74E-4D17-43CC-8DDB-CB0D62E121B9}"/>
            </a:ext>
          </a:extLst>
        </xdr:cNvPr>
        <xdr:cNvCxnSpPr/>
      </xdr:nvCxnSpPr>
      <xdr:spPr>
        <a:xfrm>
          <a:off x="9639300" y="10866198"/>
          <a:ext cx="838200" cy="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8765</xdr:rowOff>
    </xdr:from>
    <xdr:to>
      <xdr:col>46</xdr:col>
      <xdr:colOff>38100</xdr:colOff>
      <xdr:row>63</xdr:row>
      <xdr:rowOff>110365</xdr:rowOff>
    </xdr:to>
    <xdr:sp macro="" textlink="">
      <xdr:nvSpPr>
        <xdr:cNvPr id="250" name="楕円 249">
          <a:extLst>
            <a:ext uri="{FF2B5EF4-FFF2-40B4-BE49-F238E27FC236}">
              <a16:creationId xmlns:a16="http://schemas.microsoft.com/office/drawing/2014/main" id="{3A6E055A-4270-4D2A-A0C5-BE57906490D5}"/>
            </a:ext>
          </a:extLst>
        </xdr:cNvPr>
        <xdr:cNvSpPr/>
      </xdr:nvSpPr>
      <xdr:spPr>
        <a:xfrm>
          <a:off x="8699500" y="108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59565</xdr:rowOff>
    </xdr:from>
    <xdr:to>
      <xdr:col>50</xdr:col>
      <xdr:colOff>114300</xdr:colOff>
      <xdr:row>63</xdr:row>
      <xdr:rowOff>64848</xdr:rowOff>
    </xdr:to>
    <xdr:cxnSp macro="">
      <xdr:nvCxnSpPr>
        <xdr:cNvPr id="251" name="直線コネクタ 250">
          <a:extLst>
            <a:ext uri="{FF2B5EF4-FFF2-40B4-BE49-F238E27FC236}">
              <a16:creationId xmlns:a16="http://schemas.microsoft.com/office/drawing/2014/main" id="{35F5AD3A-67B2-4039-8239-6A05144F32B0}"/>
            </a:ext>
          </a:extLst>
        </xdr:cNvPr>
        <xdr:cNvCxnSpPr/>
      </xdr:nvCxnSpPr>
      <xdr:spPr>
        <a:xfrm>
          <a:off x="8750300" y="10860915"/>
          <a:ext cx="889000" cy="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5365</xdr:rowOff>
    </xdr:from>
    <xdr:to>
      <xdr:col>41</xdr:col>
      <xdr:colOff>101600</xdr:colOff>
      <xdr:row>63</xdr:row>
      <xdr:rowOff>106965</xdr:rowOff>
    </xdr:to>
    <xdr:sp macro="" textlink="">
      <xdr:nvSpPr>
        <xdr:cNvPr id="252" name="楕円 251">
          <a:extLst>
            <a:ext uri="{FF2B5EF4-FFF2-40B4-BE49-F238E27FC236}">
              <a16:creationId xmlns:a16="http://schemas.microsoft.com/office/drawing/2014/main" id="{5E30E9C1-F307-4D31-815F-2583CEE2ECC3}"/>
            </a:ext>
          </a:extLst>
        </xdr:cNvPr>
        <xdr:cNvSpPr/>
      </xdr:nvSpPr>
      <xdr:spPr>
        <a:xfrm>
          <a:off x="7810500" y="1080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56165</xdr:rowOff>
    </xdr:from>
    <xdr:to>
      <xdr:col>45</xdr:col>
      <xdr:colOff>177800</xdr:colOff>
      <xdr:row>63</xdr:row>
      <xdr:rowOff>59565</xdr:rowOff>
    </xdr:to>
    <xdr:cxnSp macro="">
      <xdr:nvCxnSpPr>
        <xdr:cNvPr id="253" name="直線コネクタ 252">
          <a:extLst>
            <a:ext uri="{FF2B5EF4-FFF2-40B4-BE49-F238E27FC236}">
              <a16:creationId xmlns:a16="http://schemas.microsoft.com/office/drawing/2014/main" id="{D83A0182-126E-4307-885E-81CA5031367D}"/>
            </a:ext>
          </a:extLst>
        </xdr:cNvPr>
        <xdr:cNvCxnSpPr/>
      </xdr:nvCxnSpPr>
      <xdr:spPr>
        <a:xfrm>
          <a:off x="7861300" y="10857515"/>
          <a:ext cx="889000" cy="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7819</xdr:rowOff>
    </xdr:from>
    <xdr:to>
      <xdr:col>36</xdr:col>
      <xdr:colOff>165100</xdr:colOff>
      <xdr:row>63</xdr:row>
      <xdr:rowOff>109419</xdr:rowOff>
    </xdr:to>
    <xdr:sp macro="" textlink="">
      <xdr:nvSpPr>
        <xdr:cNvPr id="254" name="楕円 253">
          <a:extLst>
            <a:ext uri="{FF2B5EF4-FFF2-40B4-BE49-F238E27FC236}">
              <a16:creationId xmlns:a16="http://schemas.microsoft.com/office/drawing/2014/main" id="{B6736284-0A00-40DB-B312-436D6B088B90}"/>
            </a:ext>
          </a:extLst>
        </xdr:cNvPr>
        <xdr:cNvSpPr/>
      </xdr:nvSpPr>
      <xdr:spPr>
        <a:xfrm>
          <a:off x="6921500" y="1080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56165</xdr:rowOff>
    </xdr:from>
    <xdr:to>
      <xdr:col>41</xdr:col>
      <xdr:colOff>50800</xdr:colOff>
      <xdr:row>63</xdr:row>
      <xdr:rowOff>58619</xdr:rowOff>
    </xdr:to>
    <xdr:cxnSp macro="">
      <xdr:nvCxnSpPr>
        <xdr:cNvPr id="255" name="直線コネクタ 254">
          <a:extLst>
            <a:ext uri="{FF2B5EF4-FFF2-40B4-BE49-F238E27FC236}">
              <a16:creationId xmlns:a16="http://schemas.microsoft.com/office/drawing/2014/main" id="{A4783784-6CD5-4442-83D7-8BADD89DBCD4}"/>
            </a:ext>
          </a:extLst>
        </xdr:cNvPr>
        <xdr:cNvCxnSpPr/>
      </xdr:nvCxnSpPr>
      <xdr:spPr>
        <a:xfrm flipV="1">
          <a:off x="6972300" y="10857515"/>
          <a:ext cx="889000" cy="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ACF03E7-BE98-4F9F-9529-8F2371C50B34}"/>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A36B271-5ECB-481D-81FE-0EA343436F7E}"/>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A23A766-F504-465C-94C8-344E02CA0655}"/>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D55970B-0EF9-439B-8F2D-C70181ADEF77}"/>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106775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889543DB-3923-467D-94B0-B2B5C2EE47B4}"/>
            </a:ext>
          </a:extLst>
        </xdr:cNvPr>
        <xdr:cNvSpPr txBox="1"/>
      </xdr:nvSpPr>
      <xdr:spPr>
        <a:xfrm>
          <a:off x="9327095" y="10908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101492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6CA1C2B4-AB88-4773-81BC-13578C69E2D0}"/>
            </a:ext>
          </a:extLst>
        </xdr:cNvPr>
        <xdr:cNvSpPr txBox="1"/>
      </xdr:nvSpPr>
      <xdr:spPr>
        <a:xfrm>
          <a:off x="8450795" y="10902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98092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C6321571-E919-4E3C-ACA5-2218C101D439}"/>
            </a:ext>
          </a:extLst>
        </xdr:cNvPr>
        <xdr:cNvSpPr txBox="1"/>
      </xdr:nvSpPr>
      <xdr:spPr>
        <a:xfrm>
          <a:off x="7561795" y="10899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100546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C8F1275-6AB8-4A83-8C59-C41394C9675F}"/>
            </a:ext>
          </a:extLst>
        </xdr:cNvPr>
        <xdr:cNvSpPr txBox="1"/>
      </xdr:nvSpPr>
      <xdr:spPr>
        <a:xfrm>
          <a:off x="6672795" y="10901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552A260-A31D-4066-8B8A-6B678272F17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7069D7B-320B-47F1-AAFA-7BE18927FCD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A2831FE-1BC0-433E-A1F6-6DBB3AA5D94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125EA43-F081-4476-9014-FC23575D7DE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F96455B-B206-444D-9B60-EFAFD377ADF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D7CC4B3-3729-4485-A568-6938DFF6CFA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74DCD8E-1B6C-472B-BE24-CE2EF600443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A8BAB0B-0234-440B-98D2-E17B6884A73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0617441-0B4A-4DBA-893B-00364FF2A89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FF3CFD7-2081-4FBE-AF3C-E5A2DE01F88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2A6F431-5B50-49A0-BDE2-2E24227CFD5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C5E7274-9202-47AE-8C23-868794FE229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FAD30DE-1FB5-44F9-B328-474FE30D509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1CF2D0A-3C58-45CE-A86F-F76DB9B488C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FFF3A0F-6CA9-4837-9D81-F11346BE90A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048329B-816B-4327-AD52-D65AEF0F437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3BB3671-7AF1-4543-BBE4-A89F5C8F545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D8EF4D7-16C6-41AE-BD89-2399B5585D5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F98ED8E-ABE3-4025-898E-E75E57FB29E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85F78-45FF-4673-8C10-D7FCD08C794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E99EDF9-D4C5-4DBD-9339-111EF7E19B7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DB67071-A011-442C-A0F4-69632AB1D68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2E8CCEB-385A-4358-B61B-A4ACDBC569F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A785A36-9C40-4BA1-BECD-A47AAC77E23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691D639F-A6CE-41E1-9AB2-2A87B5EBD528}"/>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1019B9DD-BA5E-413C-B31D-F93414CD377A}"/>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882ED0C-C61B-4B0F-B7DF-228020FFA6F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A5C1ED8-4CF2-4D83-AF1A-019729330F5A}"/>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BE4060D8-9E39-4ACA-B965-823AC94EF061}"/>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E25C0DA8-0186-4BA8-90B5-14B775F25E99}"/>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024CD5F7-C56F-4465-8B31-42DA4A8A86CC}"/>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75884463-38AC-4E1C-BE3A-4DE78810AC6A}"/>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414437F3-661D-4AA3-B8C3-6C67DCB0EB16}"/>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71CBDDAF-EEE8-42E4-A3A6-C7D9CC5AB6EF}"/>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8BFB6965-6549-4325-92B5-6524EB47E8E7}"/>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D5EEFAB-1A92-44DE-A5B3-9EEF8740458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AE468BB-7D65-4BF3-B607-412CC5DA231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41F52A3-ECA9-490E-8AEC-F507B9FC479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9D04271-C94B-4F24-BF75-DFFDFB73007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40FC3E3-F918-4B55-90D9-B9E99DC1CEF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42545</xdr:rowOff>
    </xdr:from>
    <xdr:to>
      <xdr:col>24</xdr:col>
      <xdr:colOff>114300</xdr:colOff>
      <xdr:row>83</xdr:row>
      <xdr:rowOff>144145</xdr:rowOff>
    </xdr:to>
    <xdr:sp macro="" textlink="">
      <xdr:nvSpPr>
        <xdr:cNvPr id="304" name="楕円 303">
          <a:extLst>
            <a:ext uri="{FF2B5EF4-FFF2-40B4-BE49-F238E27FC236}">
              <a16:creationId xmlns:a16="http://schemas.microsoft.com/office/drawing/2014/main" id="{9F6A9C03-9940-4C91-AC15-65CAD732214D}"/>
            </a:ext>
          </a:extLst>
        </xdr:cNvPr>
        <xdr:cNvSpPr/>
      </xdr:nvSpPr>
      <xdr:spPr>
        <a:xfrm>
          <a:off x="45847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20972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068B7CC-18A2-409E-98BF-59C666CFC499}"/>
            </a:ext>
          </a:extLst>
        </xdr:cNvPr>
        <xdr:cNvSpPr txBox="1"/>
      </xdr:nvSpPr>
      <xdr:spPr>
        <a:xfrm>
          <a:off x="4673600"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31114</xdr:rowOff>
    </xdr:from>
    <xdr:to>
      <xdr:col>20</xdr:col>
      <xdr:colOff>38100</xdr:colOff>
      <xdr:row>83</xdr:row>
      <xdr:rowOff>132714</xdr:rowOff>
    </xdr:to>
    <xdr:sp macro="" textlink="">
      <xdr:nvSpPr>
        <xdr:cNvPr id="306" name="楕円 305">
          <a:extLst>
            <a:ext uri="{FF2B5EF4-FFF2-40B4-BE49-F238E27FC236}">
              <a16:creationId xmlns:a16="http://schemas.microsoft.com/office/drawing/2014/main" id="{B0F449DF-D9F6-4025-A1FD-6A07CF16119D}"/>
            </a:ext>
          </a:extLst>
        </xdr:cNvPr>
        <xdr:cNvSpPr/>
      </xdr:nvSpPr>
      <xdr:spPr>
        <a:xfrm>
          <a:off x="3746500" y="14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81914</xdr:rowOff>
    </xdr:from>
    <xdr:to>
      <xdr:col>24</xdr:col>
      <xdr:colOff>63500</xdr:colOff>
      <xdr:row>83</xdr:row>
      <xdr:rowOff>93345</xdr:rowOff>
    </xdr:to>
    <xdr:cxnSp macro="">
      <xdr:nvCxnSpPr>
        <xdr:cNvPr id="307" name="直線コネクタ 306">
          <a:extLst>
            <a:ext uri="{FF2B5EF4-FFF2-40B4-BE49-F238E27FC236}">
              <a16:creationId xmlns:a16="http://schemas.microsoft.com/office/drawing/2014/main" id="{42391225-AD06-4625-A2AD-8D4FB8EC8B6B}"/>
            </a:ext>
          </a:extLst>
        </xdr:cNvPr>
        <xdr:cNvCxnSpPr/>
      </xdr:nvCxnSpPr>
      <xdr:spPr>
        <a:xfrm>
          <a:off x="3797300" y="14312264"/>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153036</xdr:rowOff>
    </xdr:from>
    <xdr:to>
      <xdr:col>15</xdr:col>
      <xdr:colOff>101600</xdr:colOff>
      <xdr:row>83</xdr:row>
      <xdr:rowOff>83186</xdr:rowOff>
    </xdr:to>
    <xdr:sp macro="" textlink="">
      <xdr:nvSpPr>
        <xdr:cNvPr id="308" name="楕円 307">
          <a:extLst>
            <a:ext uri="{FF2B5EF4-FFF2-40B4-BE49-F238E27FC236}">
              <a16:creationId xmlns:a16="http://schemas.microsoft.com/office/drawing/2014/main" id="{24C3EB5B-9933-47DC-9A96-8982591A2B7E}"/>
            </a:ext>
          </a:extLst>
        </xdr:cNvPr>
        <xdr:cNvSpPr/>
      </xdr:nvSpPr>
      <xdr:spPr>
        <a:xfrm>
          <a:off x="2857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32386</xdr:rowOff>
    </xdr:from>
    <xdr:to>
      <xdr:col>19</xdr:col>
      <xdr:colOff>177800</xdr:colOff>
      <xdr:row>83</xdr:row>
      <xdr:rowOff>81914</xdr:rowOff>
    </xdr:to>
    <xdr:cxnSp macro="">
      <xdr:nvCxnSpPr>
        <xdr:cNvPr id="309" name="直線コネクタ 308">
          <a:extLst>
            <a:ext uri="{FF2B5EF4-FFF2-40B4-BE49-F238E27FC236}">
              <a16:creationId xmlns:a16="http://schemas.microsoft.com/office/drawing/2014/main" id="{63BBCEB6-DB10-4302-831D-A0595B653A64}"/>
            </a:ext>
          </a:extLst>
        </xdr:cNvPr>
        <xdr:cNvCxnSpPr/>
      </xdr:nvCxnSpPr>
      <xdr:spPr>
        <a:xfrm>
          <a:off x="2908300" y="1426273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57786</xdr:rowOff>
    </xdr:from>
    <xdr:to>
      <xdr:col>10</xdr:col>
      <xdr:colOff>165100</xdr:colOff>
      <xdr:row>82</xdr:row>
      <xdr:rowOff>159386</xdr:rowOff>
    </xdr:to>
    <xdr:sp macro="" textlink="">
      <xdr:nvSpPr>
        <xdr:cNvPr id="310" name="楕円 309">
          <a:extLst>
            <a:ext uri="{FF2B5EF4-FFF2-40B4-BE49-F238E27FC236}">
              <a16:creationId xmlns:a16="http://schemas.microsoft.com/office/drawing/2014/main" id="{F514965D-17B1-4415-8D35-0428737793AF}"/>
            </a:ext>
          </a:extLst>
        </xdr:cNvPr>
        <xdr:cNvSpPr/>
      </xdr:nvSpPr>
      <xdr:spPr>
        <a:xfrm>
          <a:off x="1968500" y="1411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108586</xdr:rowOff>
    </xdr:from>
    <xdr:to>
      <xdr:col>15</xdr:col>
      <xdr:colOff>50800</xdr:colOff>
      <xdr:row>83</xdr:row>
      <xdr:rowOff>32386</xdr:rowOff>
    </xdr:to>
    <xdr:cxnSp macro="">
      <xdr:nvCxnSpPr>
        <xdr:cNvPr id="311" name="直線コネクタ 310">
          <a:extLst>
            <a:ext uri="{FF2B5EF4-FFF2-40B4-BE49-F238E27FC236}">
              <a16:creationId xmlns:a16="http://schemas.microsoft.com/office/drawing/2014/main" id="{368EE689-B966-402D-98F5-1C8BB9312C1C}"/>
            </a:ext>
          </a:extLst>
        </xdr:cNvPr>
        <xdr:cNvCxnSpPr/>
      </xdr:nvCxnSpPr>
      <xdr:spPr>
        <a:xfrm>
          <a:off x="2019300" y="14167486"/>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6350</xdr:rowOff>
    </xdr:from>
    <xdr:to>
      <xdr:col>6</xdr:col>
      <xdr:colOff>38100</xdr:colOff>
      <xdr:row>82</xdr:row>
      <xdr:rowOff>107950</xdr:rowOff>
    </xdr:to>
    <xdr:sp macro="" textlink="">
      <xdr:nvSpPr>
        <xdr:cNvPr id="312" name="楕円 311">
          <a:extLst>
            <a:ext uri="{FF2B5EF4-FFF2-40B4-BE49-F238E27FC236}">
              <a16:creationId xmlns:a16="http://schemas.microsoft.com/office/drawing/2014/main" id="{6BD86FB7-07C6-46E9-9589-80D3422750E4}"/>
            </a:ext>
          </a:extLst>
        </xdr:cNvPr>
        <xdr:cNvSpPr/>
      </xdr:nvSpPr>
      <xdr:spPr>
        <a:xfrm>
          <a:off x="1079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57150</xdr:rowOff>
    </xdr:from>
    <xdr:to>
      <xdr:col>10</xdr:col>
      <xdr:colOff>114300</xdr:colOff>
      <xdr:row>82</xdr:row>
      <xdr:rowOff>108586</xdr:rowOff>
    </xdr:to>
    <xdr:cxnSp macro="">
      <xdr:nvCxnSpPr>
        <xdr:cNvPr id="313" name="直線コネクタ 312">
          <a:extLst>
            <a:ext uri="{FF2B5EF4-FFF2-40B4-BE49-F238E27FC236}">
              <a16:creationId xmlns:a16="http://schemas.microsoft.com/office/drawing/2014/main" id="{4DFBD952-DFD6-4412-A3B2-8CBD630CAF7A}"/>
            </a:ext>
          </a:extLst>
        </xdr:cNvPr>
        <xdr:cNvCxnSpPr/>
      </xdr:nvCxnSpPr>
      <xdr:spPr>
        <a:xfrm>
          <a:off x="1130300" y="14116050"/>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F8EDB1E6-6223-432F-AD62-7B7B45807647}"/>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E5204F8D-CB1A-4A7C-9528-D8DE4112796D}"/>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5DD038F5-AD2D-4991-ABD0-DCCE300FFD7B}"/>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28DED120-0FEB-4829-BF4F-439166D11848}"/>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123841</xdr:rowOff>
    </xdr:from>
    <xdr:ext cx="405111" cy="259045"/>
    <xdr:sp macro="" textlink="">
      <xdr:nvSpPr>
        <xdr:cNvPr id="318" name="n_1mainValue【公営住宅】&#10;有形固定資産減価償却率">
          <a:extLst>
            <a:ext uri="{FF2B5EF4-FFF2-40B4-BE49-F238E27FC236}">
              <a16:creationId xmlns:a16="http://schemas.microsoft.com/office/drawing/2014/main" id="{CCFA12F5-0063-4012-A03E-A79E9E266194}"/>
            </a:ext>
          </a:extLst>
        </xdr:cNvPr>
        <xdr:cNvSpPr txBox="1"/>
      </xdr:nvSpPr>
      <xdr:spPr>
        <a:xfrm>
          <a:off x="35820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74313</xdr:rowOff>
    </xdr:from>
    <xdr:ext cx="405111" cy="259045"/>
    <xdr:sp macro="" textlink="">
      <xdr:nvSpPr>
        <xdr:cNvPr id="319" name="n_2mainValue【公営住宅】&#10;有形固定資産減価償却率">
          <a:extLst>
            <a:ext uri="{FF2B5EF4-FFF2-40B4-BE49-F238E27FC236}">
              <a16:creationId xmlns:a16="http://schemas.microsoft.com/office/drawing/2014/main" id="{5ADA6E41-8F09-47C1-94D2-AA4A059F40D2}"/>
            </a:ext>
          </a:extLst>
        </xdr:cNvPr>
        <xdr:cNvSpPr txBox="1"/>
      </xdr:nvSpPr>
      <xdr:spPr>
        <a:xfrm>
          <a:off x="27057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4463</xdr:rowOff>
    </xdr:from>
    <xdr:ext cx="405111" cy="259045"/>
    <xdr:sp macro="" textlink="">
      <xdr:nvSpPr>
        <xdr:cNvPr id="320" name="n_3mainValue【公営住宅】&#10;有形固定資産減価償却率">
          <a:extLst>
            <a:ext uri="{FF2B5EF4-FFF2-40B4-BE49-F238E27FC236}">
              <a16:creationId xmlns:a16="http://schemas.microsoft.com/office/drawing/2014/main" id="{62382587-9674-4EAC-B0A2-5CB243CD7F7F}"/>
            </a:ext>
          </a:extLst>
        </xdr:cNvPr>
        <xdr:cNvSpPr txBox="1"/>
      </xdr:nvSpPr>
      <xdr:spPr>
        <a:xfrm>
          <a:off x="1816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124477</xdr:rowOff>
    </xdr:from>
    <xdr:ext cx="405111" cy="259045"/>
    <xdr:sp macro="" textlink="">
      <xdr:nvSpPr>
        <xdr:cNvPr id="321" name="n_4mainValue【公営住宅】&#10;有形固定資産減価償却率">
          <a:extLst>
            <a:ext uri="{FF2B5EF4-FFF2-40B4-BE49-F238E27FC236}">
              <a16:creationId xmlns:a16="http://schemas.microsoft.com/office/drawing/2014/main" id="{15C1CD63-A4DB-48BF-83D8-F7B88999709A}"/>
            </a:ext>
          </a:extLst>
        </xdr:cNvPr>
        <xdr:cNvSpPr txBox="1"/>
      </xdr:nvSpPr>
      <xdr:spPr>
        <a:xfrm>
          <a:off x="927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6E2017D-C7C7-44BA-A325-1CC53DBC170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65BC7EA-BC7E-4F21-B9BF-971FBFB0C56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8CE4051-2360-4F63-911E-D5EA9E90F91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24DB483-B96E-45CA-A53B-79764240CA9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9249EB0-436E-4AE9-84FB-86E2A039DE1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5AB6830-FF00-4805-BC47-558D3D96887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C66565D-5DFC-4716-B837-690544E27F9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7B16196-4C69-4395-ACC0-124B82A5626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985A84A-C5DE-4234-96AF-4C193D1098A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53EF133-845C-40A0-A0ED-5EC922FD698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91EA3C3C-80C2-4D9C-B7CA-4C272B76FD7C}"/>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59C70617-4915-40B5-88D7-36F4F562C5FD}"/>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BF891DD9-7893-42F6-BC32-B289E94336E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42AC86BC-C534-41F7-9825-698F46F8B534}"/>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C778FCC3-2D52-4713-9774-D85DF4789771}"/>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C3976592-D9ED-4C5A-B424-97DC04D6CFAB}"/>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681C76D-D257-4E27-8B78-86142F06D10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3C410CA6-886A-4BA5-BC6F-A31C330033C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4EC6F623-C771-4159-B54B-05F2C79B609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EE571601-3E11-4EB6-92B5-F6D17D9C025A}"/>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F75B1D83-C3BF-43D6-BBB6-A10C88163191}"/>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BFD07EBC-D345-49AF-8E77-13E03403A035}"/>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14F6A858-1FE3-42CA-A2CD-2653E675FDF0}"/>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4B987798-5ED1-4E6B-8E1E-4A44C3EF9C8E}"/>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F680F2FF-BED8-4477-B137-EAE6397C2A50}"/>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4CB0F37F-99EE-4AA6-B4D2-E8A4E2DE364C}"/>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9A094484-7F08-488A-B694-B75CB652B503}"/>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B0D7E86A-0A10-4FF1-936C-FD7BDACD957B}"/>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6C4D937E-114C-4543-B742-537E5D24CF85}"/>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78E5FF45-B959-43DB-B9FE-982FCBD5A050}"/>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356C12A-3798-4807-8B45-8AC4436A3A8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CDC418C-A29C-488B-A2DD-B912579C296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A9F8F31-AEB7-49CF-822C-B7E75FA2EFC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E97AF24-836C-4279-9F31-01AC234A6DB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FB179E2-4F9B-4DEB-8725-FF0D85F9BE6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170580</xdr:rowOff>
    </xdr:from>
    <xdr:to>
      <xdr:col>55</xdr:col>
      <xdr:colOff>50800</xdr:colOff>
      <xdr:row>85</xdr:row>
      <xdr:rowOff>100730</xdr:rowOff>
    </xdr:to>
    <xdr:sp macro="" textlink="">
      <xdr:nvSpPr>
        <xdr:cNvPr id="357" name="楕円 356">
          <a:extLst>
            <a:ext uri="{FF2B5EF4-FFF2-40B4-BE49-F238E27FC236}">
              <a16:creationId xmlns:a16="http://schemas.microsoft.com/office/drawing/2014/main" id="{801BB241-CDEB-4F87-BF51-CB1DBC8DF4BF}"/>
            </a:ext>
          </a:extLst>
        </xdr:cNvPr>
        <xdr:cNvSpPr/>
      </xdr:nvSpPr>
      <xdr:spPr>
        <a:xfrm>
          <a:off x="10426700" y="145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85507</xdr:rowOff>
    </xdr:from>
    <xdr:ext cx="469744" cy="259045"/>
    <xdr:sp macro="" textlink="">
      <xdr:nvSpPr>
        <xdr:cNvPr id="358" name="【公営住宅】&#10;一人当たり面積該当値テキスト">
          <a:extLst>
            <a:ext uri="{FF2B5EF4-FFF2-40B4-BE49-F238E27FC236}">
              <a16:creationId xmlns:a16="http://schemas.microsoft.com/office/drawing/2014/main" id="{173ADD2E-F55E-4AD3-A942-787CAD5AE931}"/>
            </a:ext>
          </a:extLst>
        </xdr:cNvPr>
        <xdr:cNvSpPr txBox="1"/>
      </xdr:nvSpPr>
      <xdr:spPr>
        <a:xfrm>
          <a:off x="10515600" y="1448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169723</xdr:rowOff>
    </xdr:from>
    <xdr:to>
      <xdr:col>50</xdr:col>
      <xdr:colOff>165100</xdr:colOff>
      <xdr:row>85</xdr:row>
      <xdr:rowOff>99873</xdr:rowOff>
    </xdr:to>
    <xdr:sp macro="" textlink="">
      <xdr:nvSpPr>
        <xdr:cNvPr id="359" name="楕円 358">
          <a:extLst>
            <a:ext uri="{FF2B5EF4-FFF2-40B4-BE49-F238E27FC236}">
              <a16:creationId xmlns:a16="http://schemas.microsoft.com/office/drawing/2014/main" id="{789C718C-D6AF-4A75-8D10-6C44645EE332}"/>
            </a:ext>
          </a:extLst>
        </xdr:cNvPr>
        <xdr:cNvSpPr/>
      </xdr:nvSpPr>
      <xdr:spPr>
        <a:xfrm>
          <a:off x="9588500" y="1457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49073</xdr:rowOff>
    </xdr:from>
    <xdr:to>
      <xdr:col>55</xdr:col>
      <xdr:colOff>0</xdr:colOff>
      <xdr:row>85</xdr:row>
      <xdr:rowOff>49930</xdr:rowOff>
    </xdr:to>
    <xdr:cxnSp macro="">
      <xdr:nvCxnSpPr>
        <xdr:cNvPr id="360" name="直線コネクタ 359">
          <a:extLst>
            <a:ext uri="{FF2B5EF4-FFF2-40B4-BE49-F238E27FC236}">
              <a16:creationId xmlns:a16="http://schemas.microsoft.com/office/drawing/2014/main" id="{E947E242-2895-4010-AB11-250F052CB7F6}"/>
            </a:ext>
          </a:extLst>
        </xdr:cNvPr>
        <xdr:cNvCxnSpPr/>
      </xdr:nvCxnSpPr>
      <xdr:spPr>
        <a:xfrm>
          <a:off x="9639300" y="14622323"/>
          <a:ext cx="8382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168236</xdr:rowOff>
    </xdr:from>
    <xdr:to>
      <xdr:col>46</xdr:col>
      <xdr:colOff>38100</xdr:colOff>
      <xdr:row>85</xdr:row>
      <xdr:rowOff>98386</xdr:rowOff>
    </xdr:to>
    <xdr:sp macro="" textlink="">
      <xdr:nvSpPr>
        <xdr:cNvPr id="361" name="楕円 360">
          <a:extLst>
            <a:ext uri="{FF2B5EF4-FFF2-40B4-BE49-F238E27FC236}">
              <a16:creationId xmlns:a16="http://schemas.microsoft.com/office/drawing/2014/main" id="{EDE82F1A-4011-4B32-8076-68D73A898677}"/>
            </a:ext>
          </a:extLst>
        </xdr:cNvPr>
        <xdr:cNvSpPr/>
      </xdr:nvSpPr>
      <xdr:spPr>
        <a:xfrm>
          <a:off x="8699500" y="1457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47586</xdr:rowOff>
    </xdr:from>
    <xdr:to>
      <xdr:col>50</xdr:col>
      <xdr:colOff>114300</xdr:colOff>
      <xdr:row>85</xdr:row>
      <xdr:rowOff>49073</xdr:rowOff>
    </xdr:to>
    <xdr:cxnSp macro="">
      <xdr:nvCxnSpPr>
        <xdr:cNvPr id="362" name="直線コネクタ 361">
          <a:extLst>
            <a:ext uri="{FF2B5EF4-FFF2-40B4-BE49-F238E27FC236}">
              <a16:creationId xmlns:a16="http://schemas.microsoft.com/office/drawing/2014/main" id="{0EDE8A69-E69D-479A-A17F-3C2FFD8EB967}"/>
            </a:ext>
          </a:extLst>
        </xdr:cNvPr>
        <xdr:cNvCxnSpPr/>
      </xdr:nvCxnSpPr>
      <xdr:spPr>
        <a:xfrm>
          <a:off x="8750300" y="14620836"/>
          <a:ext cx="889000" cy="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147434</xdr:rowOff>
    </xdr:from>
    <xdr:to>
      <xdr:col>41</xdr:col>
      <xdr:colOff>101600</xdr:colOff>
      <xdr:row>85</xdr:row>
      <xdr:rowOff>77584</xdr:rowOff>
    </xdr:to>
    <xdr:sp macro="" textlink="">
      <xdr:nvSpPr>
        <xdr:cNvPr id="363" name="楕円 362">
          <a:extLst>
            <a:ext uri="{FF2B5EF4-FFF2-40B4-BE49-F238E27FC236}">
              <a16:creationId xmlns:a16="http://schemas.microsoft.com/office/drawing/2014/main" id="{2E0E369A-0FD6-46C1-A776-38074E23A30E}"/>
            </a:ext>
          </a:extLst>
        </xdr:cNvPr>
        <xdr:cNvSpPr/>
      </xdr:nvSpPr>
      <xdr:spPr>
        <a:xfrm>
          <a:off x="7810500" y="1454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26784</xdr:rowOff>
    </xdr:from>
    <xdr:to>
      <xdr:col>45</xdr:col>
      <xdr:colOff>177800</xdr:colOff>
      <xdr:row>85</xdr:row>
      <xdr:rowOff>47586</xdr:rowOff>
    </xdr:to>
    <xdr:cxnSp macro="">
      <xdr:nvCxnSpPr>
        <xdr:cNvPr id="364" name="直線コネクタ 363">
          <a:extLst>
            <a:ext uri="{FF2B5EF4-FFF2-40B4-BE49-F238E27FC236}">
              <a16:creationId xmlns:a16="http://schemas.microsoft.com/office/drawing/2014/main" id="{40FBCFC2-CD88-4B62-9E66-59E1BF8A1DA8}"/>
            </a:ext>
          </a:extLst>
        </xdr:cNvPr>
        <xdr:cNvCxnSpPr/>
      </xdr:nvCxnSpPr>
      <xdr:spPr>
        <a:xfrm>
          <a:off x="7861300" y="14600034"/>
          <a:ext cx="889000" cy="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148062</xdr:rowOff>
    </xdr:from>
    <xdr:to>
      <xdr:col>36</xdr:col>
      <xdr:colOff>165100</xdr:colOff>
      <xdr:row>85</xdr:row>
      <xdr:rowOff>78212</xdr:rowOff>
    </xdr:to>
    <xdr:sp macro="" textlink="">
      <xdr:nvSpPr>
        <xdr:cNvPr id="365" name="楕円 364">
          <a:extLst>
            <a:ext uri="{FF2B5EF4-FFF2-40B4-BE49-F238E27FC236}">
              <a16:creationId xmlns:a16="http://schemas.microsoft.com/office/drawing/2014/main" id="{FD1B82CC-D935-47B9-9CD3-207E349AD59D}"/>
            </a:ext>
          </a:extLst>
        </xdr:cNvPr>
        <xdr:cNvSpPr/>
      </xdr:nvSpPr>
      <xdr:spPr>
        <a:xfrm>
          <a:off x="6921500" y="145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26784</xdr:rowOff>
    </xdr:from>
    <xdr:to>
      <xdr:col>41</xdr:col>
      <xdr:colOff>50800</xdr:colOff>
      <xdr:row>85</xdr:row>
      <xdr:rowOff>27412</xdr:rowOff>
    </xdr:to>
    <xdr:cxnSp macro="">
      <xdr:nvCxnSpPr>
        <xdr:cNvPr id="366" name="直線コネクタ 365">
          <a:extLst>
            <a:ext uri="{FF2B5EF4-FFF2-40B4-BE49-F238E27FC236}">
              <a16:creationId xmlns:a16="http://schemas.microsoft.com/office/drawing/2014/main" id="{3082D42E-7CD8-428F-BD94-1D823A532783}"/>
            </a:ext>
          </a:extLst>
        </xdr:cNvPr>
        <xdr:cNvCxnSpPr/>
      </xdr:nvCxnSpPr>
      <xdr:spPr>
        <a:xfrm flipV="1">
          <a:off x="6972300" y="14600034"/>
          <a:ext cx="889000" cy="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0670C736-8BB9-42EB-A91D-BE86891EB216}"/>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4432A69B-6AAD-4B5A-A5C0-DF23D841396A}"/>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A6687EF1-875D-4C0B-AE00-91E9085068D2}"/>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CFB76AE8-DEFF-4237-A571-08FA25DD0267}"/>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91000</xdr:rowOff>
    </xdr:from>
    <xdr:ext cx="469744" cy="259045"/>
    <xdr:sp macro="" textlink="">
      <xdr:nvSpPr>
        <xdr:cNvPr id="371" name="n_1mainValue【公営住宅】&#10;一人当たり面積">
          <a:extLst>
            <a:ext uri="{FF2B5EF4-FFF2-40B4-BE49-F238E27FC236}">
              <a16:creationId xmlns:a16="http://schemas.microsoft.com/office/drawing/2014/main" id="{E7269424-4BC7-4DEF-A265-3C4A84439E4F}"/>
            </a:ext>
          </a:extLst>
        </xdr:cNvPr>
        <xdr:cNvSpPr txBox="1"/>
      </xdr:nvSpPr>
      <xdr:spPr>
        <a:xfrm>
          <a:off x="9391727" y="1466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89513</xdr:rowOff>
    </xdr:from>
    <xdr:ext cx="469744" cy="259045"/>
    <xdr:sp macro="" textlink="">
      <xdr:nvSpPr>
        <xdr:cNvPr id="372" name="n_2mainValue【公営住宅】&#10;一人当たり面積">
          <a:extLst>
            <a:ext uri="{FF2B5EF4-FFF2-40B4-BE49-F238E27FC236}">
              <a16:creationId xmlns:a16="http://schemas.microsoft.com/office/drawing/2014/main" id="{EB0705BB-FC33-4F51-8A08-E899F96DFCF6}"/>
            </a:ext>
          </a:extLst>
        </xdr:cNvPr>
        <xdr:cNvSpPr txBox="1"/>
      </xdr:nvSpPr>
      <xdr:spPr>
        <a:xfrm>
          <a:off x="8515427" y="1466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68711</xdr:rowOff>
    </xdr:from>
    <xdr:ext cx="469744" cy="259045"/>
    <xdr:sp macro="" textlink="">
      <xdr:nvSpPr>
        <xdr:cNvPr id="373" name="n_3mainValue【公営住宅】&#10;一人当たり面積">
          <a:extLst>
            <a:ext uri="{FF2B5EF4-FFF2-40B4-BE49-F238E27FC236}">
              <a16:creationId xmlns:a16="http://schemas.microsoft.com/office/drawing/2014/main" id="{56038111-7D06-4DE1-804D-F011CAFE9388}"/>
            </a:ext>
          </a:extLst>
        </xdr:cNvPr>
        <xdr:cNvSpPr txBox="1"/>
      </xdr:nvSpPr>
      <xdr:spPr>
        <a:xfrm>
          <a:off x="7626427" y="1464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69339</xdr:rowOff>
    </xdr:from>
    <xdr:ext cx="469744" cy="259045"/>
    <xdr:sp macro="" textlink="">
      <xdr:nvSpPr>
        <xdr:cNvPr id="374" name="n_4mainValue【公営住宅】&#10;一人当たり面積">
          <a:extLst>
            <a:ext uri="{FF2B5EF4-FFF2-40B4-BE49-F238E27FC236}">
              <a16:creationId xmlns:a16="http://schemas.microsoft.com/office/drawing/2014/main" id="{37CB9C83-D0FC-4246-8C2F-A077DBBEF80D}"/>
            </a:ext>
          </a:extLst>
        </xdr:cNvPr>
        <xdr:cNvSpPr txBox="1"/>
      </xdr:nvSpPr>
      <xdr:spPr>
        <a:xfrm>
          <a:off x="6737427" y="1464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61B3F65B-F06F-436E-948C-FE20BF98AA3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6606F28-FBD3-44F0-86EF-2F43B432258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262D704-A949-4953-A382-6C9E81C605B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F6557EB-77A3-4BCF-B9A6-357C63F229E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65E5A56-0B4A-4990-90C1-A4B0411643A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8F96A9F-0D35-4519-8F6E-0AE5A32531A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744B510E-0846-4705-AACD-2BCE89D09B4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FCAB233-95A0-4825-BF39-1B2DD9A57C8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4BC52609-9DC7-4087-BBEC-09727BB04A0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317A479B-8072-422B-BEB2-1CE3052A3F3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35B9A20-E73C-4D15-BFAC-B6E271D04BE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B6A7F258-CC30-4A0E-9BAA-4191869DFBD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543C22D4-2C6D-4239-966A-6EC9D1DE425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2C7830E9-598D-4567-9F80-27F49C01209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F3EC5A2F-C5A3-4150-B26E-7269480D9F1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EAA6CB7C-8CF6-4F9E-BB1E-EF50651DB39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747C358D-42AC-4280-85DF-82AF5A2F370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E7866955-A2CD-4AF0-9CF0-F1A27A5C961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4F67D39B-9C5E-4D05-8F1C-7958C2083B5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E51C5752-637E-40BC-8A97-4303C40D1B4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493D7BB3-D6DA-4ECC-9DA2-5B6A3FDC963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ECAE900-069A-428D-9A23-5A1836D76DD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BB2AB395-4349-4147-ABF4-D6FB310E801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6AE607D-7047-4E88-B231-D731C942676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82C09417-CDA3-46E1-BF0A-292CAA9DD48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C8C19DCB-592F-4B13-8EF4-604BB44D922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9AA96A56-EADF-4230-B6F4-7AB87CC5F9E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59491DFB-E13D-400E-B2B5-3D393CCCF5F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A913DD1E-77FC-4447-8114-5F32E1D7054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E9A03523-4752-4500-82A2-E3A37EFED46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A170C7B9-B0F5-47B3-B8DE-7552DD66B7F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D6F1C6D-C294-4E50-A8D0-B3AE16A8C0E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C9562F05-8C67-4171-9C8B-D330328E360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79E148F5-751E-4C54-A43D-B8BE5CB9C4C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364AAC0-9D3D-4288-B2A3-9AEA8E99785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E851326-A37D-44A2-97C2-61737DCA062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5B0681BE-E5A1-4583-9994-9F373DF75C9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11DC6E17-6687-4FBA-B8E4-A12796DF26C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BA36F3BE-AD67-44EC-8D04-917B8B4B3E5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4883A3B2-D701-477B-BEDB-1E92BDA9454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38603126-1A36-4045-9FD2-B4862B4E8114}"/>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7C3649EA-1A77-4A2C-B6C8-F6AE26E8327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AED2D96A-D25D-4BD2-B3B6-3B9123E7EAD7}"/>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F3755110-245E-44F2-97FC-519E89AD61E7}"/>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64F8AA86-DF1C-4D21-B844-20415FC79D0E}"/>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152417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AED9609-9C0B-492E-973A-DF2C9BC3A0B0}"/>
            </a:ext>
          </a:extLst>
        </xdr:cNvPr>
        <xdr:cNvSpPr txBox="1"/>
      </xdr:nvSpPr>
      <xdr:spPr>
        <a:xfrm>
          <a:off x="16357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92D84B79-CB86-4BFE-AC49-3E751F634FEA}"/>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8A3D8EB2-9D07-4412-A717-E58F1A34C31C}"/>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8DED082C-02C0-406D-93A6-0053AE4D5F11}"/>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5DB22DAD-1A4D-4838-8E1F-0F0D28996F45}"/>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66C33589-B75C-4ADB-9913-6CBB1AA2FBEB}"/>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CB23EA5-066B-47E5-9DB2-99B5ACC32F8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A64F06F-C8B4-4DE0-8110-27F393337AC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040C678-3A4C-4C09-8FD9-F756412D59D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0BFE424-56F4-44DB-934A-59E9A744ABD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1030CD8-3756-41AB-B82B-0496F2FAC45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41</xdr:row>
      <xdr:rowOff>25400</xdr:rowOff>
    </xdr:from>
    <xdr:to>
      <xdr:col>67</xdr:col>
      <xdr:colOff>101600</xdr:colOff>
      <xdr:row>41</xdr:row>
      <xdr:rowOff>127000</xdr:rowOff>
    </xdr:to>
    <xdr:sp macro="" textlink="">
      <xdr:nvSpPr>
        <xdr:cNvPr id="431" name="楕円 430">
          <a:extLst>
            <a:ext uri="{FF2B5EF4-FFF2-40B4-BE49-F238E27FC236}">
              <a16:creationId xmlns:a16="http://schemas.microsoft.com/office/drawing/2014/main" id="{3EDB742A-2042-43DE-B151-A5F842284850}"/>
            </a:ext>
          </a:extLst>
        </xdr:cNvPr>
        <xdr:cNvSpPr/>
      </xdr:nvSpPr>
      <xdr:spPr>
        <a:xfrm>
          <a:off x="12763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48277</xdr:rowOff>
    </xdr:from>
    <xdr:ext cx="405111" cy="259045"/>
    <xdr:sp macro="" textlink="">
      <xdr:nvSpPr>
        <xdr:cNvPr id="432" name="n_1aveValue【認定こども園・幼稚園・保育所】&#10;有形固定資産減価償却率">
          <a:extLst>
            <a:ext uri="{FF2B5EF4-FFF2-40B4-BE49-F238E27FC236}">
              <a16:creationId xmlns:a16="http://schemas.microsoft.com/office/drawing/2014/main" id="{1B4CCE47-90E7-48B9-98EE-19AE1C9A4B7A}"/>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33" name="n_2aveValue【認定こども園・幼稚園・保育所】&#10;有形固定資産減価償却率">
          <a:extLst>
            <a:ext uri="{FF2B5EF4-FFF2-40B4-BE49-F238E27FC236}">
              <a16:creationId xmlns:a16="http://schemas.microsoft.com/office/drawing/2014/main" id="{27F2BE34-1B61-4A4B-8080-F25ABAAE9CD1}"/>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34" name="n_3aveValue【認定こども園・幼稚園・保育所】&#10;有形固定資産減価償却率">
          <a:extLst>
            <a:ext uri="{FF2B5EF4-FFF2-40B4-BE49-F238E27FC236}">
              <a16:creationId xmlns:a16="http://schemas.microsoft.com/office/drawing/2014/main" id="{743A7AF7-8B25-4F53-A14F-3DC5D0AF4B34}"/>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35" name="n_4aveValue【認定こども園・幼稚園・保育所】&#10;有形固定資産減価償却率">
          <a:extLst>
            <a:ext uri="{FF2B5EF4-FFF2-40B4-BE49-F238E27FC236}">
              <a16:creationId xmlns:a16="http://schemas.microsoft.com/office/drawing/2014/main" id="{835F4EC9-42D0-43F6-A3AC-B9214C552153}"/>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118127</xdr:rowOff>
    </xdr:from>
    <xdr:ext cx="405111" cy="259045"/>
    <xdr:sp macro="" textlink="">
      <xdr:nvSpPr>
        <xdr:cNvPr id="436" name="n_4mainValue【認定こども園・幼稚園・保育所】&#10;有形固定資産減価償却率">
          <a:extLst>
            <a:ext uri="{FF2B5EF4-FFF2-40B4-BE49-F238E27FC236}">
              <a16:creationId xmlns:a16="http://schemas.microsoft.com/office/drawing/2014/main" id="{F36A0C1B-9A33-4C6B-B2C3-A463AE2AE8B3}"/>
            </a:ext>
          </a:extLst>
        </xdr:cNvPr>
        <xdr:cNvSpPr txBox="1"/>
      </xdr:nvSpPr>
      <xdr:spPr>
        <a:xfrm>
          <a:off x="12611744"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7" name="正方形/長方形 436">
          <a:extLst>
            <a:ext uri="{FF2B5EF4-FFF2-40B4-BE49-F238E27FC236}">
              <a16:creationId xmlns:a16="http://schemas.microsoft.com/office/drawing/2014/main" id="{5B83AA06-35E4-4555-B4A1-C22CF1D1006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8" name="正方形/長方形 437">
          <a:extLst>
            <a:ext uri="{FF2B5EF4-FFF2-40B4-BE49-F238E27FC236}">
              <a16:creationId xmlns:a16="http://schemas.microsoft.com/office/drawing/2014/main" id="{22B7975B-3524-4E05-81F6-05032A957BB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9" name="正方形/長方形 438">
          <a:extLst>
            <a:ext uri="{FF2B5EF4-FFF2-40B4-BE49-F238E27FC236}">
              <a16:creationId xmlns:a16="http://schemas.microsoft.com/office/drawing/2014/main" id="{82A1993A-E730-4BA9-A25F-95EBC51C67E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0" name="正方形/長方形 439">
          <a:extLst>
            <a:ext uri="{FF2B5EF4-FFF2-40B4-BE49-F238E27FC236}">
              <a16:creationId xmlns:a16="http://schemas.microsoft.com/office/drawing/2014/main" id="{3B116E7E-103B-4F7E-831C-46A6F047AB8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1" name="正方形/長方形 440">
          <a:extLst>
            <a:ext uri="{FF2B5EF4-FFF2-40B4-BE49-F238E27FC236}">
              <a16:creationId xmlns:a16="http://schemas.microsoft.com/office/drawing/2014/main" id="{69EC5FFB-2543-4C63-A6B0-D93ABC1FFF4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2" name="正方形/長方形 441">
          <a:extLst>
            <a:ext uri="{FF2B5EF4-FFF2-40B4-BE49-F238E27FC236}">
              <a16:creationId xmlns:a16="http://schemas.microsoft.com/office/drawing/2014/main" id="{7926CC92-6508-4BC4-95BA-BBEF316A7BF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3" name="正方形/長方形 442">
          <a:extLst>
            <a:ext uri="{FF2B5EF4-FFF2-40B4-BE49-F238E27FC236}">
              <a16:creationId xmlns:a16="http://schemas.microsoft.com/office/drawing/2014/main" id="{B27FF324-CC63-425A-A68B-807BDD619D0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4" name="正方形/長方形 443">
          <a:extLst>
            <a:ext uri="{FF2B5EF4-FFF2-40B4-BE49-F238E27FC236}">
              <a16:creationId xmlns:a16="http://schemas.microsoft.com/office/drawing/2014/main" id="{24E916FC-FF04-4BB5-8325-1F45587471C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5" name="テキスト ボックス 444">
          <a:extLst>
            <a:ext uri="{FF2B5EF4-FFF2-40B4-BE49-F238E27FC236}">
              <a16:creationId xmlns:a16="http://schemas.microsoft.com/office/drawing/2014/main" id="{8BC933D3-FC36-403D-928E-48EDFEE9749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6" name="直線コネクタ 445">
          <a:extLst>
            <a:ext uri="{FF2B5EF4-FFF2-40B4-BE49-F238E27FC236}">
              <a16:creationId xmlns:a16="http://schemas.microsoft.com/office/drawing/2014/main" id="{2A1EDB80-351E-477F-9D05-45A43E8BE2A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7" name="直線コネクタ 446">
          <a:extLst>
            <a:ext uri="{FF2B5EF4-FFF2-40B4-BE49-F238E27FC236}">
              <a16:creationId xmlns:a16="http://schemas.microsoft.com/office/drawing/2014/main" id="{4512E0E5-DF21-426F-8FE6-9CED107A087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48" name="テキスト ボックス 447">
          <a:extLst>
            <a:ext uri="{FF2B5EF4-FFF2-40B4-BE49-F238E27FC236}">
              <a16:creationId xmlns:a16="http://schemas.microsoft.com/office/drawing/2014/main" id="{336BFA51-3318-4B18-A80D-624BAEC6A17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9" name="直線コネクタ 448">
          <a:extLst>
            <a:ext uri="{FF2B5EF4-FFF2-40B4-BE49-F238E27FC236}">
              <a16:creationId xmlns:a16="http://schemas.microsoft.com/office/drawing/2014/main" id="{95A88264-AAA4-4603-8BD5-56F27EFCD08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0" name="テキスト ボックス 449">
          <a:extLst>
            <a:ext uri="{FF2B5EF4-FFF2-40B4-BE49-F238E27FC236}">
              <a16:creationId xmlns:a16="http://schemas.microsoft.com/office/drawing/2014/main" id="{EB17DBF3-A7D1-416C-81C1-47F872F500CE}"/>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1" name="直線コネクタ 450">
          <a:extLst>
            <a:ext uri="{FF2B5EF4-FFF2-40B4-BE49-F238E27FC236}">
              <a16:creationId xmlns:a16="http://schemas.microsoft.com/office/drawing/2014/main" id="{30B34F55-08ED-4304-A0EB-4123193317E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2" name="テキスト ボックス 451">
          <a:extLst>
            <a:ext uri="{FF2B5EF4-FFF2-40B4-BE49-F238E27FC236}">
              <a16:creationId xmlns:a16="http://schemas.microsoft.com/office/drawing/2014/main" id="{B0E4080A-18DB-4145-8EB7-B8C503E410C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3" name="直線コネクタ 452">
          <a:extLst>
            <a:ext uri="{FF2B5EF4-FFF2-40B4-BE49-F238E27FC236}">
              <a16:creationId xmlns:a16="http://schemas.microsoft.com/office/drawing/2014/main" id="{6BDB93B0-9176-484F-B920-A3A51F5408D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54" name="テキスト ボックス 453">
          <a:extLst>
            <a:ext uri="{FF2B5EF4-FFF2-40B4-BE49-F238E27FC236}">
              <a16:creationId xmlns:a16="http://schemas.microsoft.com/office/drawing/2014/main" id="{D56CD6F8-39EB-4687-80AA-5533A6BB6DB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5" name="直線コネクタ 454">
          <a:extLst>
            <a:ext uri="{FF2B5EF4-FFF2-40B4-BE49-F238E27FC236}">
              <a16:creationId xmlns:a16="http://schemas.microsoft.com/office/drawing/2014/main" id="{AC137F8E-5627-46D6-AE34-DA4A0DD30A5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6" name="テキスト ボックス 455">
          <a:extLst>
            <a:ext uri="{FF2B5EF4-FFF2-40B4-BE49-F238E27FC236}">
              <a16:creationId xmlns:a16="http://schemas.microsoft.com/office/drawing/2014/main" id="{BA4DC082-C106-4329-A0C4-AC0B5608D853}"/>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7" name="直線コネクタ 456">
          <a:extLst>
            <a:ext uri="{FF2B5EF4-FFF2-40B4-BE49-F238E27FC236}">
              <a16:creationId xmlns:a16="http://schemas.microsoft.com/office/drawing/2014/main" id="{815369D1-D3F2-4768-8A03-C264C8B3335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8" name="テキスト ボックス 457">
          <a:extLst>
            <a:ext uri="{FF2B5EF4-FFF2-40B4-BE49-F238E27FC236}">
              <a16:creationId xmlns:a16="http://schemas.microsoft.com/office/drawing/2014/main" id="{2AB70758-E964-4EEB-9091-7E607EE21B6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9" name="【認定こども園・幼稚園・保育所】&#10;一人当たり面積グラフ枠">
          <a:extLst>
            <a:ext uri="{FF2B5EF4-FFF2-40B4-BE49-F238E27FC236}">
              <a16:creationId xmlns:a16="http://schemas.microsoft.com/office/drawing/2014/main" id="{3F2B0945-D16E-4BF1-8822-DEBBB12E98A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60" name="直線コネクタ 459">
          <a:extLst>
            <a:ext uri="{FF2B5EF4-FFF2-40B4-BE49-F238E27FC236}">
              <a16:creationId xmlns:a16="http://schemas.microsoft.com/office/drawing/2014/main" id="{96A9BAD2-F9A7-42AB-A268-951A0F6D1B64}"/>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61" name="【認定こども園・幼稚園・保育所】&#10;一人当たり面積最小値テキスト">
          <a:extLst>
            <a:ext uri="{FF2B5EF4-FFF2-40B4-BE49-F238E27FC236}">
              <a16:creationId xmlns:a16="http://schemas.microsoft.com/office/drawing/2014/main" id="{A770498A-B38E-4ED5-B7DE-FCC19EE39B0F}"/>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62" name="直線コネクタ 461">
          <a:extLst>
            <a:ext uri="{FF2B5EF4-FFF2-40B4-BE49-F238E27FC236}">
              <a16:creationId xmlns:a16="http://schemas.microsoft.com/office/drawing/2014/main" id="{72488254-60EE-4690-8979-0D185F764E54}"/>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63" name="【認定こども園・幼稚園・保育所】&#10;一人当たり面積最大値テキスト">
          <a:extLst>
            <a:ext uri="{FF2B5EF4-FFF2-40B4-BE49-F238E27FC236}">
              <a16:creationId xmlns:a16="http://schemas.microsoft.com/office/drawing/2014/main" id="{8E602D2B-C317-46F9-908F-02CF4097808B}"/>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64" name="直線コネクタ 463">
          <a:extLst>
            <a:ext uri="{FF2B5EF4-FFF2-40B4-BE49-F238E27FC236}">
              <a16:creationId xmlns:a16="http://schemas.microsoft.com/office/drawing/2014/main" id="{CE2254C1-CA25-450C-BE3B-3D3495E61268}"/>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65" name="【認定こども園・幼稚園・保育所】&#10;一人当たり面積平均値テキスト">
          <a:extLst>
            <a:ext uri="{FF2B5EF4-FFF2-40B4-BE49-F238E27FC236}">
              <a16:creationId xmlns:a16="http://schemas.microsoft.com/office/drawing/2014/main" id="{51865CAF-2A39-470D-94DC-FD6B71867032}"/>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66" name="フローチャート: 判断 465">
          <a:extLst>
            <a:ext uri="{FF2B5EF4-FFF2-40B4-BE49-F238E27FC236}">
              <a16:creationId xmlns:a16="http://schemas.microsoft.com/office/drawing/2014/main" id="{04631906-D799-4B0D-9176-72356E85FCD5}"/>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67" name="フローチャート: 判断 466">
          <a:extLst>
            <a:ext uri="{FF2B5EF4-FFF2-40B4-BE49-F238E27FC236}">
              <a16:creationId xmlns:a16="http://schemas.microsoft.com/office/drawing/2014/main" id="{D8ED269B-467D-4CA5-BAB4-EDC8CD7A14C8}"/>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68" name="フローチャート: 判断 467">
          <a:extLst>
            <a:ext uri="{FF2B5EF4-FFF2-40B4-BE49-F238E27FC236}">
              <a16:creationId xmlns:a16="http://schemas.microsoft.com/office/drawing/2014/main" id="{AF720ADB-79AC-4FE2-A0D3-53FD400B2E1E}"/>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69" name="フローチャート: 判断 468">
          <a:extLst>
            <a:ext uri="{FF2B5EF4-FFF2-40B4-BE49-F238E27FC236}">
              <a16:creationId xmlns:a16="http://schemas.microsoft.com/office/drawing/2014/main" id="{F0073677-AC08-4954-B738-AE09387A84C0}"/>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70" name="フローチャート: 判断 469">
          <a:extLst>
            <a:ext uri="{FF2B5EF4-FFF2-40B4-BE49-F238E27FC236}">
              <a16:creationId xmlns:a16="http://schemas.microsoft.com/office/drawing/2014/main" id="{CD1BA3AA-B80A-4770-8A25-81508B6A1AA7}"/>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29A1E94B-9282-43B5-BE3D-6FADABB3414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DBD7DBDE-79F9-495B-AF64-05801FFD236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3" name="テキスト ボックス 472">
          <a:extLst>
            <a:ext uri="{FF2B5EF4-FFF2-40B4-BE49-F238E27FC236}">
              <a16:creationId xmlns:a16="http://schemas.microsoft.com/office/drawing/2014/main" id="{B2D9889E-70E6-4D52-8975-BD71A48877F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4" name="テキスト ボックス 473">
          <a:extLst>
            <a:ext uri="{FF2B5EF4-FFF2-40B4-BE49-F238E27FC236}">
              <a16:creationId xmlns:a16="http://schemas.microsoft.com/office/drawing/2014/main" id="{5CE24B42-A485-4AA3-89A4-C84D88833A6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id="{1618194A-6F83-4BB8-8443-0D270B29E52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41</xdr:row>
      <xdr:rowOff>114554</xdr:rowOff>
    </xdr:from>
    <xdr:to>
      <xdr:col>98</xdr:col>
      <xdr:colOff>38100</xdr:colOff>
      <xdr:row>42</xdr:row>
      <xdr:rowOff>44704</xdr:rowOff>
    </xdr:to>
    <xdr:sp macro="" textlink="">
      <xdr:nvSpPr>
        <xdr:cNvPr id="476" name="楕円 475">
          <a:extLst>
            <a:ext uri="{FF2B5EF4-FFF2-40B4-BE49-F238E27FC236}">
              <a16:creationId xmlns:a16="http://schemas.microsoft.com/office/drawing/2014/main" id="{67176622-8DC9-4817-8BED-897F4E59F4BB}"/>
            </a:ext>
          </a:extLst>
        </xdr:cNvPr>
        <xdr:cNvSpPr/>
      </xdr:nvSpPr>
      <xdr:spPr>
        <a:xfrm>
          <a:off x="18605500" y="714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39</xdr:row>
      <xdr:rowOff>8653</xdr:rowOff>
    </xdr:from>
    <xdr:ext cx="469744" cy="259045"/>
    <xdr:sp macro="" textlink="">
      <xdr:nvSpPr>
        <xdr:cNvPr id="477" name="n_1aveValue【認定こども園・幼稚園・保育所】&#10;一人当たり面積">
          <a:extLst>
            <a:ext uri="{FF2B5EF4-FFF2-40B4-BE49-F238E27FC236}">
              <a16:creationId xmlns:a16="http://schemas.microsoft.com/office/drawing/2014/main" id="{F01E4E8C-ED65-4810-9265-A354BC7343D2}"/>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78" name="n_2aveValue【認定こども園・幼稚園・保育所】&#10;一人当たり面積">
          <a:extLst>
            <a:ext uri="{FF2B5EF4-FFF2-40B4-BE49-F238E27FC236}">
              <a16:creationId xmlns:a16="http://schemas.microsoft.com/office/drawing/2014/main" id="{31D03F40-F58F-48A9-8970-18620DD02206}"/>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479" name="n_3aveValue【認定こども園・幼稚園・保育所】&#10;一人当たり面積">
          <a:extLst>
            <a:ext uri="{FF2B5EF4-FFF2-40B4-BE49-F238E27FC236}">
              <a16:creationId xmlns:a16="http://schemas.microsoft.com/office/drawing/2014/main" id="{9FEC9244-6F77-44D7-B547-4235E657606D}"/>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480" name="n_4aveValue【認定こども園・幼稚園・保育所】&#10;一人当たり面積">
          <a:extLst>
            <a:ext uri="{FF2B5EF4-FFF2-40B4-BE49-F238E27FC236}">
              <a16:creationId xmlns:a16="http://schemas.microsoft.com/office/drawing/2014/main" id="{DB5B2AA4-511D-42D0-B8AE-899952679E21}"/>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35831</xdr:rowOff>
    </xdr:from>
    <xdr:ext cx="469744" cy="259045"/>
    <xdr:sp macro="" textlink="">
      <xdr:nvSpPr>
        <xdr:cNvPr id="481" name="n_4mainValue【認定こども園・幼稚園・保育所】&#10;一人当たり面積">
          <a:extLst>
            <a:ext uri="{FF2B5EF4-FFF2-40B4-BE49-F238E27FC236}">
              <a16:creationId xmlns:a16="http://schemas.microsoft.com/office/drawing/2014/main" id="{1F88918C-D69D-4CA0-82A0-CF3597C4EBBF}"/>
            </a:ext>
          </a:extLst>
        </xdr:cNvPr>
        <xdr:cNvSpPr txBox="1"/>
      </xdr:nvSpPr>
      <xdr:spPr>
        <a:xfrm>
          <a:off x="18421427" y="723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2" name="正方形/長方形 481">
          <a:extLst>
            <a:ext uri="{FF2B5EF4-FFF2-40B4-BE49-F238E27FC236}">
              <a16:creationId xmlns:a16="http://schemas.microsoft.com/office/drawing/2014/main" id="{DA5721F0-7BE2-4B9E-8B6E-74430C18980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3" name="正方形/長方形 482">
          <a:extLst>
            <a:ext uri="{FF2B5EF4-FFF2-40B4-BE49-F238E27FC236}">
              <a16:creationId xmlns:a16="http://schemas.microsoft.com/office/drawing/2014/main" id="{7469D0C5-A68C-49B2-BD68-40EA3F593D9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4" name="正方形/長方形 483">
          <a:extLst>
            <a:ext uri="{FF2B5EF4-FFF2-40B4-BE49-F238E27FC236}">
              <a16:creationId xmlns:a16="http://schemas.microsoft.com/office/drawing/2014/main" id="{2D2CAC7C-B018-4AD4-99F0-149D5C58AE2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5" name="正方形/長方形 484">
          <a:extLst>
            <a:ext uri="{FF2B5EF4-FFF2-40B4-BE49-F238E27FC236}">
              <a16:creationId xmlns:a16="http://schemas.microsoft.com/office/drawing/2014/main" id="{D7114391-F2C4-4553-A644-0B223812498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6" name="正方形/長方形 485">
          <a:extLst>
            <a:ext uri="{FF2B5EF4-FFF2-40B4-BE49-F238E27FC236}">
              <a16:creationId xmlns:a16="http://schemas.microsoft.com/office/drawing/2014/main" id="{61F26728-D6C5-4667-824D-308A4FD25B9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7" name="正方形/長方形 486">
          <a:extLst>
            <a:ext uri="{FF2B5EF4-FFF2-40B4-BE49-F238E27FC236}">
              <a16:creationId xmlns:a16="http://schemas.microsoft.com/office/drawing/2014/main" id="{3762ADFB-05F2-4937-9887-02511D1A1FF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8" name="正方形/長方形 487">
          <a:extLst>
            <a:ext uri="{FF2B5EF4-FFF2-40B4-BE49-F238E27FC236}">
              <a16:creationId xmlns:a16="http://schemas.microsoft.com/office/drawing/2014/main" id="{6ED51727-9407-42CE-832C-7758857AA58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9" name="正方形/長方形 488">
          <a:extLst>
            <a:ext uri="{FF2B5EF4-FFF2-40B4-BE49-F238E27FC236}">
              <a16:creationId xmlns:a16="http://schemas.microsoft.com/office/drawing/2014/main" id="{AA5349CB-4022-480C-8D27-C228177374D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0" name="テキスト ボックス 489">
          <a:extLst>
            <a:ext uri="{FF2B5EF4-FFF2-40B4-BE49-F238E27FC236}">
              <a16:creationId xmlns:a16="http://schemas.microsoft.com/office/drawing/2014/main" id="{BF77CD12-6021-4A1B-AA3D-01D918DB8C5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1" name="直線コネクタ 490">
          <a:extLst>
            <a:ext uri="{FF2B5EF4-FFF2-40B4-BE49-F238E27FC236}">
              <a16:creationId xmlns:a16="http://schemas.microsoft.com/office/drawing/2014/main" id="{2957968A-B64B-4EFF-85AC-CF7877B8F6B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2" name="テキスト ボックス 491">
          <a:extLst>
            <a:ext uri="{FF2B5EF4-FFF2-40B4-BE49-F238E27FC236}">
              <a16:creationId xmlns:a16="http://schemas.microsoft.com/office/drawing/2014/main" id="{915E4063-5701-4889-A187-17626FD1FFF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3" name="直線コネクタ 492">
          <a:extLst>
            <a:ext uri="{FF2B5EF4-FFF2-40B4-BE49-F238E27FC236}">
              <a16:creationId xmlns:a16="http://schemas.microsoft.com/office/drawing/2014/main" id="{F77A5F8F-B5F7-45F7-AE75-6CF203F7D64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4" name="テキスト ボックス 493">
          <a:extLst>
            <a:ext uri="{FF2B5EF4-FFF2-40B4-BE49-F238E27FC236}">
              <a16:creationId xmlns:a16="http://schemas.microsoft.com/office/drawing/2014/main" id="{2A9C28FA-A4E7-4688-AC4B-A13D3E8C041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5" name="直線コネクタ 494">
          <a:extLst>
            <a:ext uri="{FF2B5EF4-FFF2-40B4-BE49-F238E27FC236}">
              <a16:creationId xmlns:a16="http://schemas.microsoft.com/office/drawing/2014/main" id="{B1AC6C9D-0526-4641-8DC5-CEF17068687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6" name="テキスト ボックス 495">
          <a:extLst>
            <a:ext uri="{FF2B5EF4-FFF2-40B4-BE49-F238E27FC236}">
              <a16:creationId xmlns:a16="http://schemas.microsoft.com/office/drawing/2014/main" id="{B90A81E9-0648-486D-80BD-8663CA296FB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7" name="直線コネクタ 496">
          <a:extLst>
            <a:ext uri="{FF2B5EF4-FFF2-40B4-BE49-F238E27FC236}">
              <a16:creationId xmlns:a16="http://schemas.microsoft.com/office/drawing/2014/main" id="{0CDE2E24-DBE6-4E85-96CC-4336AC12227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8" name="テキスト ボックス 497">
          <a:extLst>
            <a:ext uri="{FF2B5EF4-FFF2-40B4-BE49-F238E27FC236}">
              <a16:creationId xmlns:a16="http://schemas.microsoft.com/office/drawing/2014/main" id="{1FE2B8BC-F576-47D8-BDAE-B93A2E45602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9" name="直線コネクタ 498">
          <a:extLst>
            <a:ext uri="{FF2B5EF4-FFF2-40B4-BE49-F238E27FC236}">
              <a16:creationId xmlns:a16="http://schemas.microsoft.com/office/drawing/2014/main" id="{DF92F172-DBAC-4419-98E8-30EB434C118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0" name="テキスト ボックス 499">
          <a:extLst>
            <a:ext uri="{FF2B5EF4-FFF2-40B4-BE49-F238E27FC236}">
              <a16:creationId xmlns:a16="http://schemas.microsoft.com/office/drawing/2014/main" id="{CF41BFCB-1ED8-4E0B-946B-E691E0C1276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1" name="直線コネクタ 500">
          <a:extLst>
            <a:ext uri="{FF2B5EF4-FFF2-40B4-BE49-F238E27FC236}">
              <a16:creationId xmlns:a16="http://schemas.microsoft.com/office/drawing/2014/main" id="{48F173B9-7C3F-4B1F-A3CF-3579E77DD12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2" name="テキスト ボックス 501">
          <a:extLst>
            <a:ext uri="{FF2B5EF4-FFF2-40B4-BE49-F238E27FC236}">
              <a16:creationId xmlns:a16="http://schemas.microsoft.com/office/drawing/2014/main" id="{10534CEF-A5B7-4DB5-BC03-4B33DD9003B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3" name="直線コネクタ 502">
          <a:extLst>
            <a:ext uri="{FF2B5EF4-FFF2-40B4-BE49-F238E27FC236}">
              <a16:creationId xmlns:a16="http://schemas.microsoft.com/office/drawing/2014/main" id="{9A53C24F-2E8F-4804-ACCA-C1DFD4E2345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4" name="テキスト ボックス 503">
          <a:extLst>
            <a:ext uri="{FF2B5EF4-FFF2-40B4-BE49-F238E27FC236}">
              <a16:creationId xmlns:a16="http://schemas.microsoft.com/office/drawing/2014/main" id="{3523DF8A-4223-4927-A99F-AC93FAF4148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5" name="【学校施設】&#10;有形固定資産減価償却率グラフ枠">
          <a:extLst>
            <a:ext uri="{FF2B5EF4-FFF2-40B4-BE49-F238E27FC236}">
              <a16:creationId xmlns:a16="http://schemas.microsoft.com/office/drawing/2014/main" id="{7DBBF4D9-BE50-444A-AAF4-435870A99D3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06" name="直線コネクタ 505">
          <a:extLst>
            <a:ext uri="{FF2B5EF4-FFF2-40B4-BE49-F238E27FC236}">
              <a16:creationId xmlns:a16="http://schemas.microsoft.com/office/drawing/2014/main" id="{483B282D-17CB-4860-A488-D695EEEC19FB}"/>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07" name="【学校施設】&#10;有形固定資産減価償却率最小値テキスト">
          <a:extLst>
            <a:ext uri="{FF2B5EF4-FFF2-40B4-BE49-F238E27FC236}">
              <a16:creationId xmlns:a16="http://schemas.microsoft.com/office/drawing/2014/main" id="{714B1AE7-8EC0-405B-90EF-80E32DCE006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08" name="直線コネクタ 507">
          <a:extLst>
            <a:ext uri="{FF2B5EF4-FFF2-40B4-BE49-F238E27FC236}">
              <a16:creationId xmlns:a16="http://schemas.microsoft.com/office/drawing/2014/main" id="{DD027611-D964-47C5-B1E4-C6821786A4CA}"/>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09" name="【学校施設】&#10;有形固定資産減価償却率最大値テキスト">
          <a:extLst>
            <a:ext uri="{FF2B5EF4-FFF2-40B4-BE49-F238E27FC236}">
              <a16:creationId xmlns:a16="http://schemas.microsoft.com/office/drawing/2014/main" id="{35DF231B-DFBD-42C7-82F7-358299DE9DA2}"/>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10" name="直線コネクタ 509">
          <a:extLst>
            <a:ext uri="{FF2B5EF4-FFF2-40B4-BE49-F238E27FC236}">
              <a16:creationId xmlns:a16="http://schemas.microsoft.com/office/drawing/2014/main" id="{4D06C365-D7B2-4A77-B608-F14C693ED482}"/>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511" name="【学校施設】&#10;有形固定資産減価償却率平均値テキスト">
          <a:extLst>
            <a:ext uri="{FF2B5EF4-FFF2-40B4-BE49-F238E27FC236}">
              <a16:creationId xmlns:a16="http://schemas.microsoft.com/office/drawing/2014/main" id="{C881E6E2-9030-4081-8AE6-23B01369C311}"/>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12" name="フローチャート: 判断 511">
          <a:extLst>
            <a:ext uri="{FF2B5EF4-FFF2-40B4-BE49-F238E27FC236}">
              <a16:creationId xmlns:a16="http://schemas.microsoft.com/office/drawing/2014/main" id="{A30D91EE-4EF1-4A2F-9467-E971E346ECC0}"/>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13" name="フローチャート: 判断 512">
          <a:extLst>
            <a:ext uri="{FF2B5EF4-FFF2-40B4-BE49-F238E27FC236}">
              <a16:creationId xmlns:a16="http://schemas.microsoft.com/office/drawing/2014/main" id="{2B89970E-2A2A-4D4E-81F7-0D1C30B5E99B}"/>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14" name="フローチャート: 判断 513">
          <a:extLst>
            <a:ext uri="{FF2B5EF4-FFF2-40B4-BE49-F238E27FC236}">
              <a16:creationId xmlns:a16="http://schemas.microsoft.com/office/drawing/2014/main" id="{1F34CE87-BAFD-47BC-9067-80BF1361AAEB}"/>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15" name="フローチャート: 判断 514">
          <a:extLst>
            <a:ext uri="{FF2B5EF4-FFF2-40B4-BE49-F238E27FC236}">
              <a16:creationId xmlns:a16="http://schemas.microsoft.com/office/drawing/2014/main" id="{B81C6A9F-D7D5-4388-89FF-7F564DB0FA35}"/>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16" name="フローチャート: 判断 515">
          <a:extLst>
            <a:ext uri="{FF2B5EF4-FFF2-40B4-BE49-F238E27FC236}">
              <a16:creationId xmlns:a16="http://schemas.microsoft.com/office/drawing/2014/main" id="{AFF5FB4D-F255-48DE-90AB-5F934C7180AF}"/>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B20CF3EF-4A37-479C-B8B9-C9DC0D57298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DB96ADD7-EA67-4019-ACB1-8F040B94946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76197192-3E4D-475C-AA84-369302554A0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93446DDC-74C3-47E4-8B50-DE2884C8A20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7A13D389-CBCE-416F-92DD-0833B559FB8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111125</xdr:rowOff>
    </xdr:from>
    <xdr:to>
      <xdr:col>85</xdr:col>
      <xdr:colOff>177800</xdr:colOff>
      <xdr:row>60</xdr:row>
      <xdr:rowOff>41275</xdr:rowOff>
    </xdr:to>
    <xdr:sp macro="" textlink="">
      <xdr:nvSpPr>
        <xdr:cNvPr id="522" name="楕円 521">
          <a:extLst>
            <a:ext uri="{FF2B5EF4-FFF2-40B4-BE49-F238E27FC236}">
              <a16:creationId xmlns:a16="http://schemas.microsoft.com/office/drawing/2014/main" id="{BEF74854-66E5-45D1-B280-5DAC57C98759}"/>
            </a:ext>
          </a:extLst>
        </xdr:cNvPr>
        <xdr:cNvSpPr/>
      </xdr:nvSpPr>
      <xdr:spPr>
        <a:xfrm>
          <a:off x="162687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134002</xdr:rowOff>
    </xdr:from>
    <xdr:ext cx="405111" cy="259045"/>
    <xdr:sp macro="" textlink="">
      <xdr:nvSpPr>
        <xdr:cNvPr id="523" name="【学校施設】&#10;有形固定資産減価償却率該当値テキスト">
          <a:extLst>
            <a:ext uri="{FF2B5EF4-FFF2-40B4-BE49-F238E27FC236}">
              <a16:creationId xmlns:a16="http://schemas.microsoft.com/office/drawing/2014/main" id="{F9AABFC5-5006-4582-87FF-58E7BB0DEE99}"/>
            </a:ext>
          </a:extLst>
        </xdr:cNvPr>
        <xdr:cNvSpPr txBox="1"/>
      </xdr:nvSpPr>
      <xdr:spPr>
        <a:xfrm>
          <a:off x="16357600"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63500</xdr:rowOff>
    </xdr:from>
    <xdr:to>
      <xdr:col>81</xdr:col>
      <xdr:colOff>101600</xdr:colOff>
      <xdr:row>59</xdr:row>
      <xdr:rowOff>165100</xdr:rowOff>
    </xdr:to>
    <xdr:sp macro="" textlink="">
      <xdr:nvSpPr>
        <xdr:cNvPr id="524" name="楕円 523">
          <a:extLst>
            <a:ext uri="{FF2B5EF4-FFF2-40B4-BE49-F238E27FC236}">
              <a16:creationId xmlns:a16="http://schemas.microsoft.com/office/drawing/2014/main" id="{5FBD69B3-3D24-4A91-A14F-CD2D1DF75EBC}"/>
            </a:ext>
          </a:extLst>
        </xdr:cNvPr>
        <xdr:cNvSpPr/>
      </xdr:nvSpPr>
      <xdr:spPr>
        <a:xfrm>
          <a:off x="15430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114300</xdr:rowOff>
    </xdr:from>
    <xdr:to>
      <xdr:col>85</xdr:col>
      <xdr:colOff>127000</xdr:colOff>
      <xdr:row>59</xdr:row>
      <xdr:rowOff>161925</xdr:rowOff>
    </xdr:to>
    <xdr:cxnSp macro="">
      <xdr:nvCxnSpPr>
        <xdr:cNvPr id="525" name="直線コネクタ 524">
          <a:extLst>
            <a:ext uri="{FF2B5EF4-FFF2-40B4-BE49-F238E27FC236}">
              <a16:creationId xmlns:a16="http://schemas.microsoft.com/office/drawing/2014/main" id="{DB6722DA-D0AA-4C0E-BC60-FEE3B33DB6C2}"/>
            </a:ext>
          </a:extLst>
        </xdr:cNvPr>
        <xdr:cNvCxnSpPr/>
      </xdr:nvCxnSpPr>
      <xdr:spPr>
        <a:xfrm>
          <a:off x="15481300" y="1022985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76835</xdr:rowOff>
    </xdr:from>
    <xdr:to>
      <xdr:col>76</xdr:col>
      <xdr:colOff>165100</xdr:colOff>
      <xdr:row>60</xdr:row>
      <xdr:rowOff>6985</xdr:rowOff>
    </xdr:to>
    <xdr:sp macro="" textlink="">
      <xdr:nvSpPr>
        <xdr:cNvPr id="526" name="楕円 525">
          <a:extLst>
            <a:ext uri="{FF2B5EF4-FFF2-40B4-BE49-F238E27FC236}">
              <a16:creationId xmlns:a16="http://schemas.microsoft.com/office/drawing/2014/main" id="{B8389B76-9E9A-4380-9FA2-27026D6F9FA4}"/>
            </a:ext>
          </a:extLst>
        </xdr:cNvPr>
        <xdr:cNvSpPr/>
      </xdr:nvSpPr>
      <xdr:spPr>
        <a:xfrm>
          <a:off x="14541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114300</xdr:rowOff>
    </xdr:from>
    <xdr:to>
      <xdr:col>81</xdr:col>
      <xdr:colOff>50800</xdr:colOff>
      <xdr:row>59</xdr:row>
      <xdr:rowOff>127635</xdr:rowOff>
    </xdr:to>
    <xdr:cxnSp macro="">
      <xdr:nvCxnSpPr>
        <xdr:cNvPr id="527" name="直線コネクタ 526">
          <a:extLst>
            <a:ext uri="{FF2B5EF4-FFF2-40B4-BE49-F238E27FC236}">
              <a16:creationId xmlns:a16="http://schemas.microsoft.com/office/drawing/2014/main" id="{41616F11-F733-43CD-966E-F74F4CED8014}"/>
            </a:ext>
          </a:extLst>
        </xdr:cNvPr>
        <xdr:cNvCxnSpPr/>
      </xdr:nvCxnSpPr>
      <xdr:spPr>
        <a:xfrm flipV="1">
          <a:off x="14592300" y="1022985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28" name="楕円 527">
          <a:extLst>
            <a:ext uri="{FF2B5EF4-FFF2-40B4-BE49-F238E27FC236}">
              <a16:creationId xmlns:a16="http://schemas.microsoft.com/office/drawing/2014/main" id="{7CF0C4F3-75E6-4A45-9963-E7C350DE5F27}"/>
            </a:ext>
          </a:extLst>
        </xdr:cNvPr>
        <xdr:cNvSpPr/>
      </xdr:nvSpPr>
      <xdr:spPr>
        <a:xfrm>
          <a:off x="13652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80010</xdr:rowOff>
    </xdr:from>
    <xdr:to>
      <xdr:col>76</xdr:col>
      <xdr:colOff>114300</xdr:colOff>
      <xdr:row>59</xdr:row>
      <xdr:rowOff>127635</xdr:rowOff>
    </xdr:to>
    <xdr:cxnSp macro="">
      <xdr:nvCxnSpPr>
        <xdr:cNvPr id="529" name="直線コネクタ 528">
          <a:extLst>
            <a:ext uri="{FF2B5EF4-FFF2-40B4-BE49-F238E27FC236}">
              <a16:creationId xmlns:a16="http://schemas.microsoft.com/office/drawing/2014/main" id="{5018F2BE-AD3A-43CB-BF63-EF91C8D8A936}"/>
            </a:ext>
          </a:extLst>
        </xdr:cNvPr>
        <xdr:cNvCxnSpPr/>
      </xdr:nvCxnSpPr>
      <xdr:spPr>
        <a:xfrm>
          <a:off x="13703300" y="101955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103505</xdr:rowOff>
    </xdr:from>
    <xdr:to>
      <xdr:col>67</xdr:col>
      <xdr:colOff>101600</xdr:colOff>
      <xdr:row>59</xdr:row>
      <xdr:rowOff>33655</xdr:rowOff>
    </xdr:to>
    <xdr:sp macro="" textlink="">
      <xdr:nvSpPr>
        <xdr:cNvPr id="530" name="楕円 529">
          <a:extLst>
            <a:ext uri="{FF2B5EF4-FFF2-40B4-BE49-F238E27FC236}">
              <a16:creationId xmlns:a16="http://schemas.microsoft.com/office/drawing/2014/main" id="{3C8C100D-62DC-4CB7-8C04-4E5228A7710F}"/>
            </a:ext>
          </a:extLst>
        </xdr:cNvPr>
        <xdr:cNvSpPr/>
      </xdr:nvSpPr>
      <xdr:spPr>
        <a:xfrm>
          <a:off x="127635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154305</xdr:rowOff>
    </xdr:from>
    <xdr:to>
      <xdr:col>71</xdr:col>
      <xdr:colOff>177800</xdr:colOff>
      <xdr:row>59</xdr:row>
      <xdr:rowOff>80010</xdr:rowOff>
    </xdr:to>
    <xdr:cxnSp macro="">
      <xdr:nvCxnSpPr>
        <xdr:cNvPr id="531" name="直線コネクタ 530">
          <a:extLst>
            <a:ext uri="{FF2B5EF4-FFF2-40B4-BE49-F238E27FC236}">
              <a16:creationId xmlns:a16="http://schemas.microsoft.com/office/drawing/2014/main" id="{30B5F87F-8FB9-44DE-B08A-D9BBF36590AB}"/>
            </a:ext>
          </a:extLst>
        </xdr:cNvPr>
        <xdr:cNvCxnSpPr/>
      </xdr:nvCxnSpPr>
      <xdr:spPr>
        <a:xfrm>
          <a:off x="12814300" y="1009840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532" name="n_1aveValue【学校施設】&#10;有形固定資産減価償却率">
          <a:extLst>
            <a:ext uri="{FF2B5EF4-FFF2-40B4-BE49-F238E27FC236}">
              <a16:creationId xmlns:a16="http://schemas.microsoft.com/office/drawing/2014/main" id="{F3042F97-BB30-475F-8E54-861DCAA56441}"/>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533" name="n_2aveValue【学校施設】&#10;有形固定資産減価償却率">
          <a:extLst>
            <a:ext uri="{FF2B5EF4-FFF2-40B4-BE49-F238E27FC236}">
              <a16:creationId xmlns:a16="http://schemas.microsoft.com/office/drawing/2014/main" id="{9E85EC29-4F02-4ACE-BDE9-00F1E274C21C}"/>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534" name="n_3aveValue【学校施設】&#10;有形固定資産減価償却率">
          <a:extLst>
            <a:ext uri="{FF2B5EF4-FFF2-40B4-BE49-F238E27FC236}">
              <a16:creationId xmlns:a16="http://schemas.microsoft.com/office/drawing/2014/main" id="{727CC0CD-7C0F-4D2B-8D61-6BA9BCDDADDB}"/>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535" name="n_4aveValue【学校施設】&#10;有形固定資産減価償却率">
          <a:extLst>
            <a:ext uri="{FF2B5EF4-FFF2-40B4-BE49-F238E27FC236}">
              <a16:creationId xmlns:a16="http://schemas.microsoft.com/office/drawing/2014/main" id="{C275F93B-E4C2-48D0-BB38-4D368D8E3900}"/>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10177</xdr:rowOff>
    </xdr:from>
    <xdr:ext cx="405111" cy="259045"/>
    <xdr:sp macro="" textlink="">
      <xdr:nvSpPr>
        <xdr:cNvPr id="536" name="n_1mainValue【学校施設】&#10;有形固定資産減価償却率">
          <a:extLst>
            <a:ext uri="{FF2B5EF4-FFF2-40B4-BE49-F238E27FC236}">
              <a16:creationId xmlns:a16="http://schemas.microsoft.com/office/drawing/2014/main" id="{0A9A516E-5E76-4D21-B0DA-34094E194721}"/>
            </a:ext>
          </a:extLst>
        </xdr:cNvPr>
        <xdr:cNvSpPr txBox="1"/>
      </xdr:nvSpPr>
      <xdr:spPr>
        <a:xfrm>
          <a:off x="152660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23512</xdr:rowOff>
    </xdr:from>
    <xdr:ext cx="405111" cy="259045"/>
    <xdr:sp macro="" textlink="">
      <xdr:nvSpPr>
        <xdr:cNvPr id="537" name="n_2mainValue【学校施設】&#10;有形固定資産減価償却率">
          <a:extLst>
            <a:ext uri="{FF2B5EF4-FFF2-40B4-BE49-F238E27FC236}">
              <a16:creationId xmlns:a16="http://schemas.microsoft.com/office/drawing/2014/main" id="{0D1F0D3D-9D03-453B-99A4-C34BAEC11045}"/>
            </a:ext>
          </a:extLst>
        </xdr:cNvPr>
        <xdr:cNvSpPr txBox="1"/>
      </xdr:nvSpPr>
      <xdr:spPr>
        <a:xfrm>
          <a:off x="14389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38" name="n_3mainValue【学校施設】&#10;有形固定資産減価償却率">
          <a:extLst>
            <a:ext uri="{FF2B5EF4-FFF2-40B4-BE49-F238E27FC236}">
              <a16:creationId xmlns:a16="http://schemas.microsoft.com/office/drawing/2014/main" id="{347726A2-C10F-4FB2-B64A-86CA55364F20}"/>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50182</xdr:rowOff>
    </xdr:from>
    <xdr:ext cx="405111" cy="259045"/>
    <xdr:sp macro="" textlink="">
      <xdr:nvSpPr>
        <xdr:cNvPr id="539" name="n_4mainValue【学校施設】&#10;有形固定資産減価償却率">
          <a:extLst>
            <a:ext uri="{FF2B5EF4-FFF2-40B4-BE49-F238E27FC236}">
              <a16:creationId xmlns:a16="http://schemas.microsoft.com/office/drawing/2014/main" id="{C1CD84F1-14A9-4C8D-9C52-B0E102F41929}"/>
            </a:ext>
          </a:extLst>
        </xdr:cNvPr>
        <xdr:cNvSpPr txBox="1"/>
      </xdr:nvSpPr>
      <xdr:spPr>
        <a:xfrm>
          <a:off x="126117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0" name="正方形/長方形 539">
          <a:extLst>
            <a:ext uri="{FF2B5EF4-FFF2-40B4-BE49-F238E27FC236}">
              <a16:creationId xmlns:a16="http://schemas.microsoft.com/office/drawing/2014/main" id="{5487AB32-0903-4118-9336-2839C5A845A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1" name="正方形/長方形 540">
          <a:extLst>
            <a:ext uri="{FF2B5EF4-FFF2-40B4-BE49-F238E27FC236}">
              <a16:creationId xmlns:a16="http://schemas.microsoft.com/office/drawing/2014/main" id="{01465F81-D782-46B6-B094-7E11A7980F9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2" name="正方形/長方形 541">
          <a:extLst>
            <a:ext uri="{FF2B5EF4-FFF2-40B4-BE49-F238E27FC236}">
              <a16:creationId xmlns:a16="http://schemas.microsoft.com/office/drawing/2014/main" id="{7653E386-844A-4E03-A263-2E91D7B8BA6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3" name="正方形/長方形 542">
          <a:extLst>
            <a:ext uri="{FF2B5EF4-FFF2-40B4-BE49-F238E27FC236}">
              <a16:creationId xmlns:a16="http://schemas.microsoft.com/office/drawing/2014/main" id="{1FE579CA-639D-4F66-B1CC-1220EB2595F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4" name="正方形/長方形 543">
          <a:extLst>
            <a:ext uri="{FF2B5EF4-FFF2-40B4-BE49-F238E27FC236}">
              <a16:creationId xmlns:a16="http://schemas.microsoft.com/office/drawing/2014/main" id="{EF00D58A-D665-43AC-A8D2-41CA74E28CD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5" name="正方形/長方形 544">
          <a:extLst>
            <a:ext uri="{FF2B5EF4-FFF2-40B4-BE49-F238E27FC236}">
              <a16:creationId xmlns:a16="http://schemas.microsoft.com/office/drawing/2014/main" id="{5E749E78-9287-4BB5-A815-75E2D7B5491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6" name="正方形/長方形 545">
          <a:extLst>
            <a:ext uri="{FF2B5EF4-FFF2-40B4-BE49-F238E27FC236}">
              <a16:creationId xmlns:a16="http://schemas.microsoft.com/office/drawing/2014/main" id="{741777C5-C7E2-4BFA-885D-079D7AC6804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7" name="正方形/長方形 546">
          <a:extLst>
            <a:ext uri="{FF2B5EF4-FFF2-40B4-BE49-F238E27FC236}">
              <a16:creationId xmlns:a16="http://schemas.microsoft.com/office/drawing/2014/main" id="{4A81732C-C8A2-460B-86D8-A8538F7381D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8" name="テキスト ボックス 547">
          <a:extLst>
            <a:ext uri="{FF2B5EF4-FFF2-40B4-BE49-F238E27FC236}">
              <a16:creationId xmlns:a16="http://schemas.microsoft.com/office/drawing/2014/main" id="{C3D96D91-C5CA-4636-AC00-204C8E850BE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9" name="直線コネクタ 548">
          <a:extLst>
            <a:ext uri="{FF2B5EF4-FFF2-40B4-BE49-F238E27FC236}">
              <a16:creationId xmlns:a16="http://schemas.microsoft.com/office/drawing/2014/main" id="{8D013EE8-0ADE-4A39-B91D-D69490266B7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50" name="直線コネクタ 549">
          <a:extLst>
            <a:ext uri="{FF2B5EF4-FFF2-40B4-BE49-F238E27FC236}">
              <a16:creationId xmlns:a16="http://schemas.microsoft.com/office/drawing/2014/main" id="{E1D31A2A-18D8-4D8A-A9DB-961486690A7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1" name="テキスト ボックス 550">
          <a:extLst>
            <a:ext uri="{FF2B5EF4-FFF2-40B4-BE49-F238E27FC236}">
              <a16:creationId xmlns:a16="http://schemas.microsoft.com/office/drawing/2014/main" id="{1974B7CA-10F1-41FC-AFD6-7F6BB3B9900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2" name="直線コネクタ 551">
          <a:extLst>
            <a:ext uri="{FF2B5EF4-FFF2-40B4-BE49-F238E27FC236}">
              <a16:creationId xmlns:a16="http://schemas.microsoft.com/office/drawing/2014/main" id="{E2314730-951C-4811-94CE-B1C8056867A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3" name="テキスト ボックス 552">
          <a:extLst>
            <a:ext uri="{FF2B5EF4-FFF2-40B4-BE49-F238E27FC236}">
              <a16:creationId xmlns:a16="http://schemas.microsoft.com/office/drawing/2014/main" id="{827EEF93-6CB0-43B1-8D5A-D3237B488EC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4" name="直線コネクタ 553">
          <a:extLst>
            <a:ext uri="{FF2B5EF4-FFF2-40B4-BE49-F238E27FC236}">
              <a16:creationId xmlns:a16="http://schemas.microsoft.com/office/drawing/2014/main" id="{8C7594F0-C48E-41EF-85DE-CA73351DFB7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55" name="テキスト ボックス 554">
          <a:extLst>
            <a:ext uri="{FF2B5EF4-FFF2-40B4-BE49-F238E27FC236}">
              <a16:creationId xmlns:a16="http://schemas.microsoft.com/office/drawing/2014/main" id="{2C16D5A2-E170-4235-9CE2-F8E60306A3DE}"/>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6" name="直線コネクタ 555">
          <a:extLst>
            <a:ext uri="{FF2B5EF4-FFF2-40B4-BE49-F238E27FC236}">
              <a16:creationId xmlns:a16="http://schemas.microsoft.com/office/drawing/2014/main" id="{17351D78-E169-4715-98AC-6A264CEB39B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57" name="テキスト ボックス 556">
          <a:extLst>
            <a:ext uri="{FF2B5EF4-FFF2-40B4-BE49-F238E27FC236}">
              <a16:creationId xmlns:a16="http://schemas.microsoft.com/office/drawing/2014/main" id="{155C770B-C7B8-4187-97A4-820B27FAA9D5}"/>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8" name="直線コネクタ 557">
          <a:extLst>
            <a:ext uri="{FF2B5EF4-FFF2-40B4-BE49-F238E27FC236}">
              <a16:creationId xmlns:a16="http://schemas.microsoft.com/office/drawing/2014/main" id="{364055C2-BC06-4242-9BB1-CB4FAFF4127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59" name="テキスト ボックス 558">
          <a:extLst>
            <a:ext uri="{FF2B5EF4-FFF2-40B4-BE49-F238E27FC236}">
              <a16:creationId xmlns:a16="http://schemas.microsoft.com/office/drawing/2014/main" id="{D4196D17-7AF3-4559-8FFB-494FC46B1D37}"/>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0" name="直線コネクタ 559">
          <a:extLst>
            <a:ext uri="{FF2B5EF4-FFF2-40B4-BE49-F238E27FC236}">
              <a16:creationId xmlns:a16="http://schemas.microsoft.com/office/drawing/2014/main" id="{AAEB474D-1099-4D17-9AA9-B32872220F9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61" name="テキスト ボックス 560">
          <a:extLst>
            <a:ext uri="{FF2B5EF4-FFF2-40B4-BE49-F238E27FC236}">
              <a16:creationId xmlns:a16="http://schemas.microsoft.com/office/drawing/2014/main" id="{6E050444-B038-42EA-93CC-0177F5A9084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2" name="【学校施設】&#10;一人当たり面積グラフ枠">
          <a:extLst>
            <a:ext uri="{FF2B5EF4-FFF2-40B4-BE49-F238E27FC236}">
              <a16:creationId xmlns:a16="http://schemas.microsoft.com/office/drawing/2014/main" id="{9CC85F36-E4C8-495B-A958-CA5DC028ED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63" name="直線コネクタ 562">
          <a:extLst>
            <a:ext uri="{FF2B5EF4-FFF2-40B4-BE49-F238E27FC236}">
              <a16:creationId xmlns:a16="http://schemas.microsoft.com/office/drawing/2014/main" id="{2E21AE73-0B8A-4E88-90AB-D459D046B3E2}"/>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64" name="【学校施設】&#10;一人当たり面積最小値テキスト">
          <a:extLst>
            <a:ext uri="{FF2B5EF4-FFF2-40B4-BE49-F238E27FC236}">
              <a16:creationId xmlns:a16="http://schemas.microsoft.com/office/drawing/2014/main" id="{2412C4AD-E323-4D18-8AB0-B223624B4BAA}"/>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65" name="直線コネクタ 564">
          <a:extLst>
            <a:ext uri="{FF2B5EF4-FFF2-40B4-BE49-F238E27FC236}">
              <a16:creationId xmlns:a16="http://schemas.microsoft.com/office/drawing/2014/main" id="{307E4E8B-DF28-4855-B228-AE18903C8643}"/>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66" name="【学校施設】&#10;一人当たり面積最大値テキスト">
          <a:extLst>
            <a:ext uri="{FF2B5EF4-FFF2-40B4-BE49-F238E27FC236}">
              <a16:creationId xmlns:a16="http://schemas.microsoft.com/office/drawing/2014/main" id="{728AFD76-736C-4DCD-8490-F2CB19E0698E}"/>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67" name="直線コネクタ 566">
          <a:extLst>
            <a:ext uri="{FF2B5EF4-FFF2-40B4-BE49-F238E27FC236}">
              <a16:creationId xmlns:a16="http://schemas.microsoft.com/office/drawing/2014/main" id="{237C030A-E578-4F44-8D45-B2CA96A28E1F}"/>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68" name="【学校施設】&#10;一人当たり面積平均値テキスト">
          <a:extLst>
            <a:ext uri="{FF2B5EF4-FFF2-40B4-BE49-F238E27FC236}">
              <a16:creationId xmlns:a16="http://schemas.microsoft.com/office/drawing/2014/main" id="{ABEF3F83-5B5E-41E1-A1A7-51873A2CF6F9}"/>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69" name="フローチャート: 判断 568">
          <a:extLst>
            <a:ext uri="{FF2B5EF4-FFF2-40B4-BE49-F238E27FC236}">
              <a16:creationId xmlns:a16="http://schemas.microsoft.com/office/drawing/2014/main" id="{DE9CE9D5-FF13-4272-BAAF-8B0F570CC46F}"/>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70" name="フローチャート: 判断 569">
          <a:extLst>
            <a:ext uri="{FF2B5EF4-FFF2-40B4-BE49-F238E27FC236}">
              <a16:creationId xmlns:a16="http://schemas.microsoft.com/office/drawing/2014/main" id="{AAACC069-96C6-4971-BD85-DDFF061BA024}"/>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71" name="フローチャート: 判断 570">
          <a:extLst>
            <a:ext uri="{FF2B5EF4-FFF2-40B4-BE49-F238E27FC236}">
              <a16:creationId xmlns:a16="http://schemas.microsoft.com/office/drawing/2014/main" id="{84DFA775-6AEC-49C4-B380-8E053669F9A6}"/>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72" name="フローチャート: 判断 571">
          <a:extLst>
            <a:ext uri="{FF2B5EF4-FFF2-40B4-BE49-F238E27FC236}">
              <a16:creationId xmlns:a16="http://schemas.microsoft.com/office/drawing/2014/main" id="{1B59F350-ECF4-4D13-9153-A5D634BD4B5E}"/>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73" name="フローチャート: 判断 572">
          <a:extLst>
            <a:ext uri="{FF2B5EF4-FFF2-40B4-BE49-F238E27FC236}">
              <a16:creationId xmlns:a16="http://schemas.microsoft.com/office/drawing/2014/main" id="{A694CB00-4EBA-4DC5-9F57-CD6659633F61}"/>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0F8C74E9-E9ED-4A95-A885-394556482C3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67F7B4EC-8ABE-42F7-BAD5-3090E2C07E0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08237B44-3FEB-4F51-8CE2-937B4C42D84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28A4C14E-5CFF-4C8F-BF5E-096F54828C4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808E28E1-8C25-48D9-B0E7-74A450A0B4B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61138</xdr:rowOff>
    </xdr:from>
    <xdr:to>
      <xdr:col>116</xdr:col>
      <xdr:colOff>114300</xdr:colOff>
      <xdr:row>63</xdr:row>
      <xdr:rowOff>162738</xdr:rowOff>
    </xdr:to>
    <xdr:sp macro="" textlink="">
      <xdr:nvSpPr>
        <xdr:cNvPr id="579" name="楕円 578">
          <a:extLst>
            <a:ext uri="{FF2B5EF4-FFF2-40B4-BE49-F238E27FC236}">
              <a16:creationId xmlns:a16="http://schemas.microsoft.com/office/drawing/2014/main" id="{EB61C579-DBD9-4288-A16D-7A8591E1A69D}"/>
            </a:ext>
          </a:extLst>
        </xdr:cNvPr>
        <xdr:cNvSpPr/>
      </xdr:nvSpPr>
      <xdr:spPr>
        <a:xfrm>
          <a:off x="22110700" y="1086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147515</xdr:rowOff>
    </xdr:from>
    <xdr:ext cx="469744" cy="259045"/>
    <xdr:sp macro="" textlink="">
      <xdr:nvSpPr>
        <xdr:cNvPr id="580" name="【学校施設】&#10;一人当たり面積該当値テキスト">
          <a:extLst>
            <a:ext uri="{FF2B5EF4-FFF2-40B4-BE49-F238E27FC236}">
              <a16:creationId xmlns:a16="http://schemas.microsoft.com/office/drawing/2014/main" id="{BECA5998-C184-4929-9D46-11A6E6811082}"/>
            </a:ext>
          </a:extLst>
        </xdr:cNvPr>
        <xdr:cNvSpPr txBox="1"/>
      </xdr:nvSpPr>
      <xdr:spPr>
        <a:xfrm>
          <a:off x="22199600" y="1077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58547</xdr:rowOff>
    </xdr:from>
    <xdr:to>
      <xdr:col>112</xdr:col>
      <xdr:colOff>38100</xdr:colOff>
      <xdr:row>63</xdr:row>
      <xdr:rowOff>160147</xdr:rowOff>
    </xdr:to>
    <xdr:sp macro="" textlink="">
      <xdr:nvSpPr>
        <xdr:cNvPr id="581" name="楕円 580">
          <a:extLst>
            <a:ext uri="{FF2B5EF4-FFF2-40B4-BE49-F238E27FC236}">
              <a16:creationId xmlns:a16="http://schemas.microsoft.com/office/drawing/2014/main" id="{36CE4885-B8D5-4537-A9C0-8621CAC19631}"/>
            </a:ext>
          </a:extLst>
        </xdr:cNvPr>
        <xdr:cNvSpPr/>
      </xdr:nvSpPr>
      <xdr:spPr>
        <a:xfrm>
          <a:off x="21272500" y="1085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109347</xdr:rowOff>
    </xdr:from>
    <xdr:to>
      <xdr:col>116</xdr:col>
      <xdr:colOff>63500</xdr:colOff>
      <xdr:row>63</xdr:row>
      <xdr:rowOff>111938</xdr:rowOff>
    </xdr:to>
    <xdr:cxnSp macro="">
      <xdr:nvCxnSpPr>
        <xdr:cNvPr id="582" name="直線コネクタ 581">
          <a:extLst>
            <a:ext uri="{FF2B5EF4-FFF2-40B4-BE49-F238E27FC236}">
              <a16:creationId xmlns:a16="http://schemas.microsoft.com/office/drawing/2014/main" id="{14652247-C21B-47E7-87A5-9A906FCD745E}"/>
            </a:ext>
          </a:extLst>
        </xdr:cNvPr>
        <xdr:cNvCxnSpPr/>
      </xdr:nvCxnSpPr>
      <xdr:spPr>
        <a:xfrm>
          <a:off x="21323300" y="10910697"/>
          <a:ext cx="8382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54204</xdr:rowOff>
    </xdr:from>
    <xdr:to>
      <xdr:col>107</xdr:col>
      <xdr:colOff>101600</xdr:colOff>
      <xdr:row>63</xdr:row>
      <xdr:rowOff>155804</xdr:rowOff>
    </xdr:to>
    <xdr:sp macro="" textlink="">
      <xdr:nvSpPr>
        <xdr:cNvPr id="583" name="楕円 582">
          <a:extLst>
            <a:ext uri="{FF2B5EF4-FFF2-40B4-BE49-F238E27FC236}">
              <a16:creationId xmlns:a16="http://schemas.microsoft.com/office/drawing/2014/main" id="{FA19C395-3553-4C80-A308-5FD20C71A807}"/>
            </a:ext>
          </a:extLst>
        </xdr:cNvPr>
        <xdr:cNvSpPr/>
      </xdr:nvSpPr>
      <xdr:spPr>
        <a:xfrm>
          <a:off x="20383500" y="1085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105004</xdr:rowOff>
    </xdr:from>
    <xdr:to>
      <xdr:col>111</xdr:col>
      <xdr:colOff>177800</xdr:colOff>
      <xdr:row>63</xdr:row>
      <xdr:rowOff>109347</xdr:rowOff>
    </xdr:to>
    <xdr:cxnSp macro="">
      <xdr:nvCxnSpPr>
        <xdr:cNvPr id="584" name="直線コネクタ 583">
          <a:extLst>
            <a:ext uri="{FF2B5EF4-FFF2-40B4-BE49-F238E27FC236}">
              <a16:creationId xmlns:a16="http://schemas.microsoft.com/office/drawing/2014/main" id="{846DC961-0BE7-4983-BD84-C4A1606B7288}"/>
            </a:ext>
          </a:extLst>
        </xdr:cNvPr>
        <xdr:cNvCxnSpPr/>
      </xdr:nvCxnSpPr>
      <xdr:spPr>
        <a:xfrm>
          <a:off x="20434300" y="10906354"/>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50927</xdr:rowOff>
    </xdr:from>
    <xdr:to>
      <xdr:col>102</xdr:col>
      <xdr:colOff>165100</xdr:colOff>
      <xdr:row>63</xdr:row>
      <xdr:rowOff>152527</xdr:rowOff>
    </xdr:to>
    <xdr:sp macro="" textlink="">
      <xdr:nvSpPr>
        <xdr:cNvPr id="585" name="楕円 584">
          <a:extLst>
            <a:ext uri="{FF2B5EF4-FFF2-40B4-BE49-F238E27FC236}">
              <a16:creationId xmlns:a16="http://schemas.microsoft.com/office/drawing/2014/main" id="{E359FA62-7FE5-48C8-BBB8-70D0B54F4480}"/>
            </a:ext>
          </a:extLst>
        </xdr:cNvPr>
        <xdr:cNvSpPr/>
      </xdr:nvSpPr>
      <xdr:spPr>
        <a:xfrm>
          <a:off x="19494500" y="1085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101727</xdr:rowOff>
    </xdr:from>
    <xdr:to>
      <xdr:col>107</xdr:col>
      <xdr:colOff>50800</xdr:colOff>
      <xdr:row>63</xdr:row>
      <xdr:rowOff>105004</xdr:rowOff>
    </xdr:to>
    <xdr:cxnSp macro="">
      <xdr:nvCxnSpPr>
        <xdr:cNvPr id="586" name="直線コネクタ 585">
          <a:extLst>
            <a:ext uri="{FF2B5EF4-FFF2-40B4-BE49-F238E27FC236}">
              <a16:creationId xmlns:a16="http://schemas.microsoft.com/office/drawing/2014/main" id="{58644F5F-4B30-46A5-96F1-A747839E78BC}"/>
            </a:ext>
          </a:extLst>
        </xdr:cNvPr>
        <xdr:cNvCxnSpPr/>
      </xdr:nvCxnSpPr>
      <xdr:spPr>
        <a:xfrm>
          <a:off x="19545300" y="10903077"/>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63119</xdr:rowOff>
    </xdr:from>
    <xdr:to>
      <xdr:col>98</xdr:col>
      <xdr:colOff>38100</xdr:colOff>
      <xdr:row>63</xdr:row>
      <xdr:rowOff>164719</xdr:rowOff>
    </xdr:to>
    <xdr:sp macro="" textlink="">
      <xdr:nvSpPr>
        <xdr:cNvPr id="587" name="楕円 586">
          <a:extLst>
            <a:ext uri="{FF2B5EF4-FFF2-40B4-BE49-F238E27FC236}">
              <a16:creationId xmlns:a16="http://schemas.microsoft.com/office/drawing/2014/main" id="{586CFBB8-50A1-4447-9B52-1A1FF1624D88}"/>
            </a:ext>
          </a:extLst>
        </xdr:cNvPr>
        <xdr:cNvSpPr/>
      </xdr:nvSpPr>
      <xdr:spPr>
        <a:xfrm>
          <a:off x="18605500" y="1086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101727</xdr:rowOff>
    </xdr:from>
    <xdr:to>
      <xdr:col>102</xdr:col>
      <xdr:colOff>114300</xdr:colOff>
      <xdr:row>63</xdr:row>
      <xdr:rowOff>113919</xdr:rowOff>
    </xdr:to>
    <xdr:cxnSp macro="">
      <xdr:nvCxnSpPr>
        <xdr:cNvPr id="588" name="直線コネクタ 587">
          <a:extLst>
            <a:ext uri="{FF2B5EF4-FFF2-40B4-BE49-F238E27FC236}">
              <a16:creationId xmlns:a16="http://schemas.microsoft.com/office/drawing/2014/main" id="{62505B65-A20A-4A3A-A6D5-2BDC11CF1BFB}"/>
            </a:ext>
          </a:extLst>
        </xdr:cNvPr>
        <xdr:cNvCxnSpPr/>
      </xdr:nvCxnSpPr>
      <xdr:spPr>
        <a:xfrm flipV="1">
          <a:off x="18656300" y="10903077"/>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589" name="n_1aveValue【学校施設】&#10;一人当たり面積">
          <a:extLst>
            <a:ext uri="{FF2B5EF4-FFF2-40B4-BE49-F238E27FC236}">
              <a16:creationId xmlns:a16="http://schemas.microsoft.com/office/drawing/2014/main" id="{87CA4D88-33A3-402B-B4C6-C238022E766D}"/>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590" name="n_2aveValue【学校施設】&#10;一人当たり面積">
          <a:extLst>
            <a:ext uri="{FF2B5EF4-FFF2-40B4-BE49-F238E27FC236}">
              <a16:creationId xmlns:a16="http://schemas.microsoft.com/office/drawing/2014/main" id="{8158CBDC-B533-4CB3-A4A2-1F83D4B492D4}"/>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591" name="n_3aveValue【学校施設】&#10;一人当たり面積">
          <a:extLst>
            <a:ext uri="{FF2B5EF4-FFF2-40B4-BE49-F238E27FC236}">
              <a16:creationId xmlns:a16="http://schemas.microsoft.com/office/drawing/2014/main" id="{03EC946F-0BC8-4035-9798-8EEDF348A0E4}"/>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592" name="n_4aveValue【学校施設】&#10;一人当たり面積">
          <a:extLst>
            <a:ext uri="{FF2B5EF4-FFF2-40B4-BE49-F238E27FC236}">
              <a16:creationId xmlns:a16="http://schemas.microsoft.com/office/drawing/2014/main" id="{CB3637A6-BE61-45DD-BD15-5E2BF366D959}"/>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151274</xdr:rowOff>
    </xdr:from>
    <xdr:ext cx="469744" cy="259045"/>
    <xdr:sp macro="" textlink="">
      <xdr:nvSpPr>
        <xdr:cNvPr id="593" name="n_1mainValue【学校施設】&#10;一人当たり面積">
          <a:extLst>
            <a:ext uri="{FF2B5EF4-FFF2-40B4-BE49-F238E27FC236}">
              <a16:creationId xmlns:a16="http://schemas.microsoft.com/office/drawing/2014/main" id="{72DD0DB9-6B84-4542-B3EC-EA697E3FEACF}"/>
            </a:ext>
          </a:extLst>
        </xdr:cNvPr>
        <xdr:cNvSpPr txBox="1"/>
      </xdr:nvSpPr>
      <xdr:spPr>
        <a:xfrm>
          <a:off x="21075727" y="1095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146931</xdr:rowOff>
    </xdr:from>
    <xdr:ext cx="469744" cy="259045"/>
    <xdr:sp macro="" textlink="">
      <xdr:nvSpPr>
        <xdr:cNvPr id="594" name="n_2mainValue【学校施設】&#10;一人当たり面積">
          <a:extLst>
            <a:ext uri="{FF2B5EF4-FFF2-40B4-BE49-F238E27FC236}">
              <a16:creationId xmlns:a16="http://schemas.microsoft.com/office/drawing/2014/main" id="{E6C1EBE5-F9A9-41D1-9F0E-6897241E08BD}"/>
            </a:ext>
          </a:extLst>
        </xdr:cNvPr>
        <xdr:cNvSpPr txBox="1"/>
      </xdr:nvSpPr>
      <xdr:spPr>
        <a:xfrm>
          <a:off x="20199427" y="109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143654</xdr:rowOff>
    </xdr:from>
    <xdr:ext cx="469744" cy="259045"/>
    <xdr:sp macro="" textlink="">
      <xdr:nvSpPr>
        <xdr:cNvPr id="595" name="n_3mainValue【学校施設】&#10;一人当たり面積">
          <a:extLst>
            <a:ext uri="{FF2B5EF4-FFF2-40B4-BE49-F238E27FC236}">
              <a16:creationId xmlns:a16="http://schemas.microsoft.com/office/drawing/2014/main" id="{CFF16438-FCA5-487C-BA46-B167356299BF}"/>
            </a:ext>
          </a:extLst>
        </xdr:cNvPr>
        <xdr:cNvSpPr txBox="1"/>
      </xdr:nvSpPr>
      <xdr:spPr>
        <a:xfrm>
          <a:off x="19310427" y="1094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155846</xdr:rowOff>
    </xdr:from>
    <xdr:ext cx="469744" cy="259045"/>
    <xdr:sp macro="" textlink="">
      <xdr:nvSpPr>
        <xdr:cNvPr id="596" name="n_4mainValue【学校施設】&#10;一人当たり面積">
          <a:extLst>
            <a:ext uri="{FF2B5EF4-FFF2-40B4-BE49-F238E27FC236}">
              <a16:creationId xmlns:a16="http://schemas.microsoft.com/office/drawing/2014/main" id="{C646E51E-DB42-4CBD-BF4F-FDEABE9912A5}"/>
            </a:ext>
          </a:extLst>
        </xdr:cNvPr>
        <xdr:cNvSpPr txBox="1"/>
      </xdr:nvSpPr>
      <xdr:spPr>
        <a:xfrm>
          <a:off x="18421427" y="10957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7" name="正方形/長方形 596">
          <a:extLst>
            <a:ext uri="{FF2B5EF4-FFF2-40B4-BE49-F238E27FC236}">
              <a16:creationId xmlns:a16="http://schemas.microsoft.com/office/drawing/2014/main" id="{162445FB-0BD4-4821-80E8-5F1B682C0B1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8" name="正方形/長方形 597">
          <a:extLst>
            <a:ext uri="{FF2B5EF4-FFF2-40B4-BE49-F238E27FC236}">
              <a16:creationId xmlns:a16="http://schemas.microsoft.com/office/drawing/2014/main" id="{53E00343-1407-424B-A23D-687329CB534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9" name="正方形/長方形 598">
          <a:extLst>
            <a:ext uri="{FF2B5EF4-FFF2-40B4-BE49-F238E27FC236}">
              <a16:creationId xmlns:a16="http://schemas.microsoft.com/office/drawing/2014/main" id="{F4FB582D-891B-4357-BB18-0817E89316B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0" name="正方形/長方形 599">
          <a:extLst>
            <a:ext uri="{FF2B5EF4-FFF2-40B4-BE49-F238E27FC236}">
              <a16:creationId xmlns:a16="http://schemas.microsoft.com/office/drawing/2014/main" id="{98611068-44B8-4778-8529-CB14C2EACEF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1" name="正方形/長方形 600">
          <a:extLst>
            <a:ext uri="{FF2B5EF4-FFF2-40B4-BE49-F238E27FC236}">
              <a16:creationId xmlns:a16="http://schemas.microsoft.com/office/drawing/2014/main" id="{481F00C5-1365-497F-8EAD-936B800C5CD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2" name="正方形/長方形 601">
          <a:extLst>
            <a:ext uri="{FF2B5EF4-FFF2-40B4-BE49-F238E27FC236}">
              <a16:creationId xmlns:a16="http://schemas.microsoft.com/office/drawing/2014/main" id="{124262C7-C9CE-463E-84DB-CC74C8EF9EF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3" name="正方形/長方形 602">
          <a:extLst>
            <a:ext uri="{FF2B5EF4-FFF2-40B4-BE49-F238E27FC236}">
              <a16:creationId xmlns:a16="http://schemas.microsoft.com/office/drawing/2014/main" id="{0C981039-6C83-4960-843F-3DF36ABEF67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4" name="正方形/長方形 603">
          <a:extLst>
            <a:ext uri="{FF2B5EF4-FFF2-40B4-BE49-F238E27FC236}">
              <a16:creationId xmlns:a16="http://schemas.microsoft.com/office/drawing/2014/main" id="{157CB909-250F-417D-AE8B-4242E3EE1A2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5" name="正方形/長方形 604">
          <a:extLst>
            <a:ext uri="{FF2B5EF4-FFF2-40B4-BE49-F238E27FC236}">
              <a16:creationId xmlns:a16="http://schemas.microsoft.com/office/drawing/2014/main" id="{5A064CCE-03E0-4C7F-A3CC-B85114099EF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6" name="正方形/長方形 605">
          <a:extLst>
            <a:ext uri="{FF2B5EF4-FFF2-40B4-BE49-F238E27FC236}">
              <a16:creationId xmlns:a16="http://schemas.microsoft.com/office/drawing/2014/main" id="{AB4E6ACD-C67C-49B4-9FC5-004F3104588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7" name="正方形/長方形 606">
          <a:extLst>
            <a:ext uri="{FF2B5EF4-FFF2-40B4-BE49-F238E27FC236}">
              <a16:creationId xmlns:a16="http://schemas.microsoft.com/office/drawing/2014/main" id="{465DE1F8-5DB0-4C87-8864-E397D937B9C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08" name="正方形/長方形 607">
          <a:extLst>
            <a:ext uri="{FF2B5EF4-FFF2-40B4-BE49-F238E27FC236}">
              <a16:creationId xmlns:a16="http://schemas.microsoft.com/office/drawing/2014/main" id="{7819B415-D678-46E6-8E1C-1ADAB7DB840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9" name="正方形/長方形 608">
          <a:extLst>
            <a:ext uri="{FF2B5EF4-FFF2-40B4-BE49-F238E27FC236}">
              <a16:creationId xmlns:a16="http://schemas.microsoft.com/office/drawing/2014/main" id="{18ACCB3C-8023-4A51-9996-BE573E644A3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0" name="正方形/長方形 609">
          <a:extLst>
            <a:ext uri="{FF2B5EF4-FFF2-40B4-BE49-F238E27FC236}">
              <a16:creationId xmlns:a16="http://schemas.microsoft.com/office/drawing/2014/main" id="{7D0E2B45-C05A-42DD-9C76-A7E13CAE59B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1" name="正方形/長方形 610">
          <a:extLst>
            <a:ext uri="{FF2B5EF4-FFF2-40B4-BE49-F238E27FC236}">
              <a16:creationId xmlns:a16="http://schemas.microsoft.com/office/drawing/2014/main" id="{694056E0-7011-4CCE-B5DA-240B4E4E9A9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2" name="正方形/長方形 611">
          <a:extLst>
            <a:ext uri="{FF2B5EF4-FFF2-40B4-BE49-F238E27FC236}">
              <a16:creationId xmlns:a16="http://schemas.microsoft.com/office/drawing/2014/main" id="{2B8110E1-FC84-4130-A8FA-542ED354AC7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3" name="正方形/長方形 612">
          <a:extLst>
            <a:ext uri="{FF2B5EF4-FFF2-40B4-BE49-F238E27FC236}">
              <a16:creationId xmlns:a16="http://schemas.microsoft.com/office/drawing/2014/main" id="{13488C1C-94F0-4F10-A574-2DDB4453C0B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4" name="正方形/長方形 613">
          <a:extLst>
            <a:ext uri="{FF2B5EF4-FFF2-40B4-BE49-F238E27FC236}">
              <a16:creationId xmlns:a16="http://schemas.microsoft.com/office/drawing/2014/main" id="{CE1BEFDB-5DDD-422B-A288-72F11873FC5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5" name="正方形/長方形 614">
          <a:extLst>
            <a:ext uri="{FF2B5EF4-FFF2-40B4-BE49-F238E27FC236}">
              <a16:creationId xmlns:a16="http://schemas.microsoft.com/office/drawing/2014/main" id="{B757BF85-B0D8-4148-9718-44679524F5B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6" name="正方形/長方形 615">
          <a:extLst>
            <a:ext uri="{FF2B5EF4-FFF2-40B4-BE49-F238E27FC236}">
              <a16:creationId xmlns:a16="http://schemas.microsoft.com/office/drawing/2014/main" id="{B6C76987-EDBD-4DEE-BB66-0F8A26EDEED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7" name="正方形/長方形 616">
          <a:extLst>
            <a:ext uri="{FF2B5EF4-FFF2-40B4-BE49-F238E27FC236}">
              <a16:creationId xmlns:a16="http://schemas.microsoft.com/office/drawing/2014/main" id="{4DE9C653-B4A4-4B0E-8458-F32B1618679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8" name="正方形/長方形 617">
          <a:extLst>
            <a:ext uri="{FF2B5EF4-FFF2-40B4-BE49-F238E27FC236}">
              <a16:creationId xmlns:a16="http://schemas.microsoft.com/office/drawing/2014/main" id="{DB9273A8-E7D7-416B-8368-E886335D34C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9" name="正方形/長方形 618">
          <a:extLst>
            <a:ext uri="{FF2B5EF4-FFF2-40B4-BE49-F238E27FC236}">
              <a16:creationId xmlns:a16="http://schemas.microsoft.com/office/drawing/2014/main" id="{6762C648-7260-4D39-B8BD-CF26637F434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0" name="正方形/長方形 619">
          <a:extLst>
            <a:ext uri="{FF2B5EF4-FFF2-40B4-BE49-F238E27FC236}">
              <a16:creationId xmlns:a16="http://schemas.microsoft.com/office/drawing/2014/main" id="{49C8C321-8FD7-4950-B6A5-5045A51D1663}"/>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21" name="正方形/長方形 620">
          <a:extLst>
            <a:ext uri="{FF2B5EF4-FFF2-40B4-BE49-F238E27FC236}">
              <a16:creationId xmlns:a16="http://schemas.microsoft.com/office/drawing/2014/main" id="{6F811454-8C98-40FD-B35F-29242B77ACC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22" name="正方形/長方形 621">
          <a:extLst>
            <a:ext uri="{FF2B5EF4-FFF2-40B4-BE49-F238E27FC236}">
              <a16:creationId xmlns:a16="http://schemas.microsoft.com/office/drawing/2014/main" id="{090359BD-5D77-4AC6-ACD3-C9814324401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23" name="正方形/長方形 622">
          <a:extLst>
            <a:ext uri="{FF2B5EF4-FFF2-40B4-BE49-F238E27FC236}">
              <a16:creationId xmlns:a16="http://schemas.microsoft.com/office/drawing/2014/main" id="{C2C5E087-5F1F-4EC9-8EA8-AE3E171A128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24" name="正方形/長方形 623">
          <a:extLst>
            <a:ext uri="{FF2B5EF4-FFF2-40B4-BE49-F238E27FC236}">
              <a16:creationId xmlns:a16="http://schemas.microsoft.com/office/drawing/2014/main" id="{E83CB26A-22BD-4358-AC84-DF229907C62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25" name="正方形/長方形 624">
          <a:extLst>
            <a:ext uri="{FF2B5EF4-FFF2-40B4-BE49-F238E27FC236}">
              <a16:creationId xmlns:a16="http://schemas.microsoft.com/office/drawing/2014/main" id="{764A292D-D589-45A3-89AE-A264ED3CE56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26" name="正方形/長方形 625">
          <a:extLst>
            <a:ext uri="{FF2B5EF4-FFF2-40B4-BE49-F238E27FC236}">
              <a16:creationId xmlns:a16="http://schemas.microsoft.com/office/drawing/2014/main" id="{B6A01DF3-9052-42BF-BDCC-A61F5D6B019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27" name="正方形/長方形 626">
          <a:extLst>
            <a:ext uri="{FF2B5EF4-FFF2-40B4-BE49-F238E27FC236}">
              <a16:creationId xmlns:a16="http://schemas.microsoft.com/office/drawing/2014/main" id="{F8264EEC-2BE9-4BBF-8E41-1E87FF79FB7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28" name="正方形/長方形 627">
          <a:extLst>
            <a:ext uri="{FF2B5EF4-FFF2-40B4-BE49-F238E27FC236}">
              <a16:creationId xmlns:a16="http://schemas.microsoft.com/office/drawing/2014/main" id="{53765A83-6EF1-4573-B2CC-E5CD819524AE}"/>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29" name="正方形/長方形 628">
          <a:extLst>
            <a:ext uri="{FF2B5EF4-FFF2-40B4-BE49-F238E27FC236}">
              <a16:creationId xmlns:a16="http://schemas.microsoft.com/office/drawing/2014/main" id="{1B223ECF-7AB7-49BF-83F3-F432883FC49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0" name="正方形/長方形 629">
          <a:extLst>
            <a:ext uri="{FF2B5EF4-FFF2-40B4-BE49-F238E27FC236}">
              <a16:creationId xmlns:a16="http://schemas.microsoft.com/office/drawing/2014/main" id="{BE2C306D-A66F-4A26-A6C5-889190CC8B3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1" name="テキスト ボックス 630">
          <a:extLst>
            <a:ext uri="{FF2B5EF4-FFF2-40B4-BE49-F238E27FC236}">
              <a16:creationId xmlns:a16="http://schemas.microsoft.com/office/drawing/2014/main" id="{46235BD8-8ED7-4568-8954-CB0775A3B79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有形固定資産減価償却率について、類似団体平均に比べ高い施設が道路、公営住宅、消防施設</a:t>
          </a:r>
          <a:r>
            <a:rPr kumimoji="1"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で、低い施設が橋梁、学校施設、体育館・プール、保健センター</a:t>
          </a:r>
          <a:r>
            <a:rPr kumimoji="1"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有形固定資産減価償却率が高い道路については、個別施設計画に基づき計画的に修繕を行っている。</a:t>
          </a:r>
          <a:r>
            <a:rPr kumimoji="1"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公営住宅、消防施設については適切な時期に改修を行うことで検討を進めていく。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これまで有形固定資産減価償却率が高かった保育所については、令和</a:t>
          </a:r>
          <a:r>
            <a:rPr kumimoji="1"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年度に売却が決まり町有施設ではなくなった。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その他の施設についても、公共施設等総合管理計画や個別施設計画に基づき、維持補修や売却検討など、資産の管理を適切に進めていく。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9E33E49-1453-4E1C-9353-972920EB6D2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E6ACE0E-8AB9-425D-9D72-DBFE5E02513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9B83278-413E-4D80-A435-EE92A1E406B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3CD08F9-8388-469B-AC73-5371F54EA2F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北海道南幌町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3DDBE0-BFE3-4829-81D8-AE368A04322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0F82082-DA2D-4D77-A26D-15AA923FB7B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0604076-CB98-4202-A81D-7C394653AC8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55A59E-96E2-4611-B0AA-5457AC13200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7F45FA4-5ED2-43B3-96B4-06EB4023BAB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05505A9-3280-427C-B9E7-647DC71A3C7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
7,847
81.36
8,232,224
8,150,099
74,055
3,634,367
7,958,324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6B7DEB-D660-4C8B-877C-14848AF51F6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12A6A7-4C08-4A84-BA26-109B5D0787F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E183953-FF35-47E5-9430-D9E4C6EF589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12.4
128.3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C4AEB26-742D-493F-9765-1686C9A72B4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9B4899-1EE6-43B1-98DB-1071E711B44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6E1B876-1E5D-40F6-8EA2-A4AF7EC5500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CF9D17-6D22-4E18-9519-90918943A2A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BA72B8-7C83-4042-A7B4-036BC3FEFC7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F4EF12D-FB42-4C56-A6EE-33D2973E79F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0BA480-1A4E-43C9-BA22-A28126BFD91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54B92A3-F659-491F-93EB-17C53C236F4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7563E0-5CC5-4D57-BC1E-5FA226F6428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902E360-1A78-4404-A267-3D35F8F31DA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85330E6-8A42-4D63-8F08-8ACEFAA5559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427F644-31D1-40AF-A33D-521F9D1EFB6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997B788-B297-495E-9EC2-9A9F17817A3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E42B9D-743C-4202-B8EA-D430E7082AF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BED9654-FBA5-4B49-923D-7FBE49A68F8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3BD82FF-86FD-4954-AEFD-5FD3CC870C1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F637D28-09D7-421E-AE7A-E42FBD1AFE6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DE926CF-E45B-40CA-9EA8-2A207499396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B7C652B-EF43-4A56-BAC0-409A2A809FE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641588F-53F7-4A1B-8F64-720414078C2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AD4C01E-7FBB-42E6-83CA-25F233E04A4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DDC5BD-C798-4852-BA99-85E6DF03161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168DA80-662F-4AE9-93F9-B67C4129B21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058344-D641-4CB1-A9BA-111572C49F6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0776B4-DCCA-4769-A7A8-3DE46940CB3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3D55F06-A9F6-4789-8981-11303590D599}"/>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ACAFDE3-7FBF-48C8-AEBF-933A9027626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E6BC00-F034-4F0D-859E-AFE2EBE84BA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FBF36A20-B8F3-4316-8D1A-E82D6669B95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4F0D4BC-E232-4FFD-9B25-0B4B5716E36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74EEB2C-90D3-4F06-A507-6EC9C1CB481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2CD0C12-F912-4285-AA05-9E500123B23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AC66E0A-0238-44D7-926C-3EEF1CD76A8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F583A3D-042A-46A9-97F1-C46ECDCA4EB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BD28E27-64F5-4207-8BD7-684908D15C7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7D1D168-762B-487D-A5A7-BB5F9ED20A2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C84CFD6-9727-4A55-8C17-23B5BCFE156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44711C75-9616-4634-B293-ACD32EE2E11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2CBD7CD-7264-4A24-84EE-CE2318857DE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0B6B0EE-068C-440A-BEE8-6F7D0037375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DD73247-2568-4187-9523-E21A3EE99C2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91450FCB-645B-4EB7-97C2-8C8E661188B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89FDD9B-3D03-4325-A02D-C149D25A120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82E646C-9F78-42E4-8D1F-862F7A71E62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99C5258-04A7-4318-BB4A-B133D0BD0C2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4FEF8D0A-B895-433F-A532-F8F2A2B6106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32742EC1-751F-41FD-BCB1-42DB621D2AF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16555FDA-EE6F-40EC-A284-9CE30EAFFAB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46E6A7A3-66CB-40B2-8A90-D7A1D8E3BD5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E7D5CC89-2F58-4401-AD86-76D36B7EF8A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390C5246-BEC8-49F6-8546-050231C517F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97BD9E50-1225-47F5-94BA-02D999D5F75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8657DA31-1D07-4061-9C57-4CF175522A0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B49C6D06-1B8A-4D27-B1BC-13E3465901F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7D307B4C-719C-4F12-A3DD-A42DF305230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F2B62EF0-5421-4676-A497-183DB5A488A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9979BAE6-FB5A-4C3B-AEC1-AEF75F760C3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4CA07C52-B836-42DF-97B3-A311E80D886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1BD1097F-0554-4F57-8C8E-A5FEFC0B4BA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6EAAA3DE-14E0-4F59-B5A5-4E23520B8432}"/>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EC8CBD8E-FCD6-4172-B447-1EA9B0ED692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B4F2F493-CD0F-4808-A210-2C80C59F908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518DE8D-58DF-4F7A-9092-3E66702586A4}"/>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349AB72C-B0D9-402A-B7E8-4D60E9175CFA}"/>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70E16C33-BB32-4C2A-9277-A8667B335235}"/>
            </a:ext>
          </a:extLst>
        </xdr:cNvPr>
        <xdr:cNvSpPr txBox="1"/>
      </xdr:nvSpPr>
      <xdr:spPr>
        <a:xfrm>
          <a:off x="4673600" y="1056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7178ED19-24A3-45DD-B568-A3DE3E723D7A}"/>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03BBD8F8-D588-4781-9C2F-D66CDC4C35B8}"/>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0629AC67-38C7-4B9A-B7C7-C05B6D1198F3}"/>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15B2B50A-2949-4F47-A3BB-F60105F74267}"/>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06FA04FD-B04A-4828-9E84-4CD834EA3988}"/>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691E1822-A527-4FE2-96DB-46640569666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9B7B5D5-6AF4-4205-8412-4727808F527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8C182C7-ACC5-4659-A011-44721F8F508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D812EF8-FFFE-4DB2-99CB-591B1C8CD93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55AA797B-7661-46A1-83DD-B454581B5F5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40640</xdr:rowOff>
    </xdr:from>
    <xdr:to>
      <xdr:col>24</xdr:col>
      <xdr:colOff>114300</xdr:colOff>
      <xdr:row>60</xdr:row>
      <xdr:rowOff>142240</xdr:rowOff>
    </xdr:to>
    <xdr:sp macro="" textlink="">
      <xdr:nvSpPr>
        <xdr:cNvPr id="90" name="楕円 89">
          <a:extLst>
            <a:ext uri="{FF2B5EF4-FFF2-40B4-BE49-F238E27FC236}">
              <a16:creationId xmlns:a16="http://schemas.microsoft.com/office/drawing/2014/main" id="{269968BD-D664-4543-9D9B-FBD85B0324C5}"/>
            </a:ext>
          </a:extLst>
        </xdr:cNvPr>
        <xdr:cNvSpPr/>
      </xdr:nvSpPr>
      <xdr:spPr>
        <a:xfrm>
          <a:off x="4584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63517</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BD13728B-5438-4509-B9DA-9F51B1372DA1}"/>
            </a:ext>
          </a:extLst>
        </xdr:cNvPr>
        <xdr:cNvSpPr txBox="1"/>
      </xdr:nvSpPr>
      <xdr:spPr>
        <a:xfrm>
          <a:off x="4673600"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159838</xdr:rowOff>
    </xdr:from>
    <xdr:to>
      <xdr:col>20</xdr:col>
      <xdr:colOff>38100</xdr:colOff>
      <xdr:row>60</xdr:row>
      <xdr:rowOff>89988</xdr:rowOff>
    </xdr:to>
    <xdr:sp macro="" textlink="">
      <xdr:nvSpPr>
        <xdr:cNvPr id="92" name="楕円 91">
          <a:extLst>
            <a:ext uri="{FF2B5EF4-FFF2-40B4-BE49-F238E27FC236}">
              <a16:creationId xmlns:a16="http://schemas.microsoft.com/office/drawing/2014/main" id="{6E3D8418-51E2-4F10-BA84-7CDC5D26C18A}"/>
            </a:ext>
          </a:extLst>
        </xdr:cNvPr>
        <xdr:cNvSpPr/>
      </xdr:nvSpPr>
      <xdr:spPr>
        <a:xfrm>
          <a:off x="3746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39188</xdr:rowOff>
    </xdr:from>
    <xdr:to>
      <xdr:col>24</xdr:col>
      <xdr:colOff>63500</xdr:colOff>
      <xdr:row>60</xdr:row>
      <xdr:rowOff>91440</xdr:rowOff>
    </xdr:to>
    <xdr:cxnSp macro="">
      <xdr:nvCxnSpPr>
        <xdr:cNvPr id="93" name="直線コネクタ 92">
          <a:extLst>
            <a:ext uri="{FF2B5EF4-FFF2-40B4-BE49-F238E27FC236}">
              <a16:creationId xmlns:a16="http://schemas.microsoft.com/office/drawing/2014/main" id="{B8D8E9E9-4010-4A73-A5CB-F9C048F68DC3}"/>
            </a:ext>
          </a:extLst>
        </xdr:cNvPr>
        <xdr:cNvCxnSpPr/>
      </xdr:nvCxnSpPr>
      <xdr:spPr>
        <a:xfrm>
          <a:off x="3797300" y="10326188"/>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12881</xdr:rowOff>
    </xdr:from>
    <xdr:to>
      <xdr:col>15</xdr:col>
      <xdr:colOff>101600</xdr:colOff>
      <xdr:row>60</xdr:row>
      <xdr:rowOff>114481</xdr:rowOff>
    </xdr:to>
    <xdr:sp macro="" textlink="">
      <xdr:nvSpPr>
        <xdr:cNvPr id="94" name="楕円 93">
          <a:extLst>
            <a:ext uri="{FF2B5EF4-FFF2-40B4-BE49-F238E27FC236}">
              <a16:creationId xmlns:a16="http://schemas.microsoft.com/office/drawing/2014/main" id="{7F4C9749-C3DC-460E-8781-184A37F6BA1E}"/>
            </a:ext>
          </a:extLst>
        </xdr:cNvPr>
        <xdr:cNvSpPr/>
      </xdr:nvSpPr>
      <xdr:spPr>
        <a:xfrm>
          <a:off x="2857500" y="1029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39188</xdr:rowOff>
    </xdr:from>
    <xdr:to>
      <xdr:col>19</xdr:col>
      <xdr:colOff>177800</xdr:colOff>
      <xdr:row>60</xdr:row>
      <xdr:rowOff>63681</xdr:rowOff>
    </xdr:to>
    <xdr:cxnSp macro="">
      <xdr:nvCxnSpPr>
        <xdr:cNvPr id="95" name="直線コネクタ 94">
          <a:extLst>
            <a:ext uri="{FF2B5EF4-FFF2-40B4-BE49-F238E27FC236}">
              <a16:creationId xmlns:a16="http://schemas.microsoft.com/office/drawing/2014/main" id="{ACED29D4-21BC-4A72-8993-69730F2151AF}"/>
            </a:ext>
          </a:extLst>
        </xdr:cNvPr>
        <xdr:cNvCxnSpPr/>
      </xdr:nvCxnSpPr>
      <xdr:spPr>
        <a:xfrm flipV="1">
          <a:off x="2908300" y="1032618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159838</xdr:rowOff>
    </xdr:from>
    <xdr:to>
      <xdr:col>10</xdr:col>
      <xdr:colOff>165100</xdr:colOff>
      <xdr:row>60</xdr:row>
      <xdr:rowOff>89988</xdr:rowOff>
    </xdr:to>
    <xdr:sp macro="" textlink="">
      <xdr:nvSpPr>
        <xdr:cNvPr id="96" name="楕円 95">
          <a:extLst>
            <a:ext uri="{FF2B5EF4-FFF2-40B4-BE49-F238E27FC236}">
              <a16:creationId xmlns:a16="http://schemas.microsoft.com/office/drawing/2014/main" id="{30D8F6A6-800B-4D17-A0AD-948E6938131D}"/>
            </a:ext>
          </a:extLst>
        </xdr:cNvPr>
        <xdr:cNvSpPr/>
      </xdr:nvSpPr>
      <xdr:spPr>
        <a:xfrm>
          <a:off x="1968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39188</xdr:rowOff>
    </xdr:from>
    <xdr:to>
      <xdr:col>15</xdr:col>
      <xdr:colOff>50800</xdr:colOff>
      <xdr:row>60</xdr:row>
      <xdr:rowOff>63681</xdr:rowOff>
    </xdr:to>
    <xdr:cxnSp macro="">
      <xdr:nvCxnSpPr>
        <xdr:cNvPr id="97" name="直線コネクタ 96">
          <a:extLst>
            <a:ext uri="{FF2B5EF4-FFF2-40B4-BE49-F238E27FC236}">
              <a16:creationId xmlns:a16="http://schemas.microsoft.com/office/drawing/2014/main" id="{DB19F70B-C377-46C0-B5EF-AE57315AD032}"/>
            </a:ext>
          </a:extLst>
        </xdr:cNvPr>
        <xdr:cNvCxnSpPr/>
      </xdr:nvCxnSpPr>
      <xdr:spPr>
        <a:xfrm>
          <a:off x="2019300" y="1032618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110853</xdr:rowOff>
    </xdr:from>
    <xdr:to>
      <xdr:col>6</xdr:col>
      <xdr:colOff>38100</xdr:colOff>
      <xdr:row>60</xdr:row>
      <xdr:rowOff>41003</xdr:rowOff>
    </xdr:to>
    <xdr:sp macro="" textlink="">
      <xdr:nvSpPr>
        <xdr:cNvPr id="98" name="楕円 97">
          <a:extLst>
            <a:ext uri="{FF2B5EF4-FFF2-40B4-BE49-F238E27FC236}">
              <a16:creationId xmlns:a16="http://schemas.microsoft.com/office/drawing/2014/main" id="{1C674DA0-DE37-4BF6-BFBF-AE4212CCF174}"/>
            </a:ext>
          </a:extLst>
        </xdr:cNvPr>
        <xdr:cNvSpPr/>
      </xdr:nvSpPr>
      <xdr:spPr>
        <a:xfrm>
          <a:off x="1079500" y="102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161653</xdr:rowOff>
    </xdr:from>
    <xdr:to>
      <xdr:col>10</xdr:col>
      <xdr:colOff>114300</xdr:colOff>
      <xdr:row>60</xdr:row>
      <xdr:rowOff>39188</xdr:rowOff>
    </xdr:to>
    <xdr:cxnSp macro="">
      <xdr:nvCxnSpPr>
        <xdr:cNvPr id="99" name="直線コネクタ 98">
          <a:extLst>
            <a:ext uri="{FF2B5EF4-FFF2-40B4-BE49-F238E27FC236}">
              <a16:creationId xmlns:a16="http://schemas.microsoft.com/office/drawing/2014/main" id="{26F58868-51D1-42B4-9E0C-5EE37871377B}"/>
            </a:ext>
          </a:extLst>
        </xdr:cNvPr>
        <xdr:cNvCxnSpPr/>
      </xdr:nvCxnSpPr>
      <xdr:spPr>
        <a:xfrm>
          <a:off x="1130300" y="1027720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100" name="n_1aveValue【体育館・プール】&#10;有形固定資産減価償却率">
          <a:extLst>
            <a:ext uri="{FF2B5EF4-FFF2-40B4-BE49-F238E27FC236}">
              <a16:creationId xmlns:a16="http://schemas.microsoft.com/office/drawing/2014/main" id="{6A799A46-1BCD-4A38-A47E-20866AFFDBEF}"/>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01" name="n_2aveValue【体育館・プール】&#10;有形固定資産減価償却率">
          <a:extLst>
            <a:ext uri="{FF2B5EF4-FFF2-40B4-BE49-F238E27FC236}">
              <a16:creationId xmlns:a16="http://schemas.microsoft.com/office/drawing/2014/main" id="{6C00EBC4-58D2-45A1-A931-6BB1C12AE548}"/>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102" name="n_3aveValue【体育館・プール】&#10;有形固定資産減価償却率">
          <a:extLst>
            <a:ext uri="{FF2B5EF4-FFF2-40B4-BE49-F238E27FC236}">
              <a16:creationId xmlns:a16="http://schemas.microsoft.com/office/drawing/2014/main" id="{39DD4593-0352-4C63-A256-13A1887A0784}"/>
            </a:ext>
          </a:extLst>
        </xdr:cNvPr>
        <xdr:cNvSpPr txBox="1"/>
      </xdr:nvSpPr>
      <xdr:spPr>
        <a:xfrm>
          <a:off x="1816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3" name="n_4aveValue【体育館・プール】&#10;有形固定資産減価償却率">
          <a:extLst>
            <a:ext uri="{FF2B5EF4-FFF2-40B4-BE49-F238E27FC236}">
              <a16:creationId xmlns:a16="http://schemas.microsoft.com/office/drawing/2014/main" id="{87A1FB91-6385-46F2-A25A-2313019D2A74}"/>
            </a:ext>
          </a:extLst>
        </xdr:cNvPr>
        <xdr:cNvSpPr txBox="1"/>
      </xdr:nvSpPr>
      <xdr:spPr>
        <a:xfrm>
          <a:off x="927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106515</xdr:rowOff>
    </xdr:from>
    <xdr:ext cx="405111" cy="259045"/>
    <xdr:sp macro="" textlink="">
      <xdr:nvSpPr>
        <xdr:cNvPr id="104" name="n_1mainValue【体育館・プール】&#10;有形固定資産減価償却率">
          <a:extLst>
            <a:ext uri="{FF2B5EF4-FFF2-40B4-BE49-F238E27FC236}">
              <a16:creationId xmlns:a16="http://schemas.microsoft.com/office/drawing/2014/main" id="{28AC7443-6275-4852-BCB0-1CA67E577FCE}"/>
            </a:ext>
          </a:extLst>
        </xdr:cNvPr>
        <xdr:cNvSpPr txBox="1"/>
      </xdr:nvSpPr>
      <xdr:spPr>
        <a:xfrm>
          <a:off x="35820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131008</xdr:rowOff>
    </xdr:from>
    <xdr:ext cx="405111" cy="259045"/>
    <xdr:sp macro="" textlink="">
      <xdr:nvSpPr>
        <xdr:cNvPr id="105" name="n_2mainValue【体育館・プール】&#10;有形固定資産減価償却率">
          <a:extLst>
            <a:ext uri="{FF2B5EF4-FFF2-40B4-BE49-F238E27FC236}">
              <a16:creationId xmlns:a16="http://schemas.microsoft.com/office/drawing/2014/main" id="{3835CDA8-0798-48E2-906A-15E5FBEED7D0}"/>
            </a:ext>
          </a:extLst>
        </xdr:cNvPr>
        <xdr:cNvSpPr txBox="1"/>
      </xdr:nvSpPr>
      <xdr:spPr>
        <a:xfrm>
          <a:off x="2705744" y="1007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106515</xdr:rowOff>
    </xdr:from>
    <xdr:ext cx="405111" cy="259045"/>
    <xdr:sp macro="" textlink="">
      <xdr:nvSpPr>
        <xdr:cNvPr id="106" name="n_3mainValue【体育館・プール】&#10;有形固定資産減価償却率">
          <a:extLst>
            <a:ext uri="{FF2B5EF4-FFF2-40B4-BE49-F238E27FC236}">
              <a16:creationId xmlns:a16="http://schemas.microsoft.com/office/drawing/2014/main" id="{4C0CAA3F-B000-4832-A72D-793955EE3C5D}"/>
            </a:ext>
          </a:extLst>
        </xdr:cNvPr>
        <xdr:cNvSpPr txBox="1"/>
      </xdr:nvSpPr>
      <xdr:spPr>
        <a:xfrm>
          <a:off x="1816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57530</xdr:rowOff>
    </xdr:from>
    <xdr:ext cx="405111" cy="259045"/>
    <xdr:sp macro="" textlink="">
      <xdr:nvSpPr>
        <xdr:cNvPr id="107" name="n_4mainValue【体育館・プール】&#10;有形固定資産減価償却率">
          <a:extLst>
            <a:ext uri="{FF2B5EF4-FFF2-40B4-BE49-F238E27FC236}">
              <a16:creationId xmlns:a16="http://schemas.microsoft.com/office/drawing/2014/main" id="{3E69DFBC-2124-473B-8260-D62F28EDC302}"/>
            </a:ext>
          </a:extLst>
        </xdr:cNvPr>
        <xdr:cNvSpPr txBox="1"/>
      </xdr:nvSpPr>
      <xdr:spPr>
        <a:xfrm>
          <a:off x="927744" y="1000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7946F70D-19CA-44C1-B4C4-4E3CF3BD983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48A704EA-D476-42DA-B5AD-3BF5F54E9DC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B1A40FDC-9133-4715-85C7-BE6CB2583F0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1C0E6716-5A15-49A5-A955-539C3014555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C8C8B65D-1C55-4720-8BFB-B19AB47A7D5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CF3630EF-4DE7-4D59-82C0-E8DC3984F3A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8F9C94D3-148C-426E-9365-7E8B84F45C4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120A4409-FAA6-4ED7-BEEA-844CDD7CCEA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5820D9C7-DD41-415F-9D5D-D0E9CF9E546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A07A2A97-8CB8-4459-9F25-96C03313473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C3A6921D-9DC2-4F2B-A0CC-134580ECD17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844909B1-3819-4823-8E3F-B8C6C5DCE3D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F008DA4B-0D17-40AD-909A-27432464222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C0BE3134-59E1-4FCF-BF59-34A165FFE1DC}"/>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13DF1A31-537C-4232-B5B0-1FF5E6DB22E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167D11D2-FFC6-471F-8362-0D292A661842}"/>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EE741711-036E-4E2A-A741-030C5B93E055}"/>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71D723E6-9748-4758-AC8E-D4018C4E94E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3ECF4347-5B8C-4D80-BBA4-6CA1A96FFED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3E894C23-1306-42AD-B733-A2996E40D5B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733B878D-8B93-4CF1-8399-ED613538560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40DA339B-430F-47E6-847D-C22E9CCF40F7}"/>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EF825D5C-C10C-45B6-BBC0-0FA48C6A6645}"/>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90D313D9-BA04-4041-AE26-A72D1D3004E8}"/>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C061393D-544F-4859-A584-F83FE445EE4B}"/>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EF939AE1-376E-44CE-8036-4393622670B3}"/>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34" name="【体育館・プール】&#10;一人当たり面積平均値テキスト">
          <a:extLst>
            <a:ext uri="{FF2B5EF4-FFF2-40B4-BE49-F238E27FC236}">
              <a16:creationId xmlns:a16="http://schemas.microsoft.com/office/drawing/2014/main" id="{E166CAD6-E58C-46AC-A6CF-F1D23559F8CC}"/>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1B0A3454-5D71-46BC-9930-72CCD3D5DCF8}"/>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7CAA600A-B3A3-4EEC-8412-2F5BA3EE6472}"/>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B4834A47-9D4C-4CD9-A858-5370D5A68A52}"/>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049E36A2-EC5E-4CFF-A295-DF7FBD8ABA49}"/>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8673429A-A992-413C-BFC4-26D53AB770C9}"/>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5B98C9B5-7B5C-4F2F-AAAD-4EB34FCEABB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EEF8BFE-DEF9-4186-8589-E6416B5CD75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C0B516E-A1FB-4A8E-9852-F0538A5089D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BAB885E-377D-4502-8135-2FD603131B9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EEA7843A-2E39-446E-940C-220C801092E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76302</xdr:rowOff>
    </xdr:from>
    <xdr:to>
      <xdr:col>55</xdr:col>
      <xdr:colOff>50800</xdr:colOff>
      <xdr:row>62</xdr:row>
      <xdr:rowOff>6452</xdr:rowOff>
    </xdr:to>
    <xdr:sp macro="" textlink="">
      <xdr:nvSpPr>
        <xdr:cNvPr id="145" name="楕円 144">
          <a:extLst>
            <a:ext uri="{FF2B5EF4-FFF2-40B4-BE49-F238E27FC236}">
              <a16:creationId xmlns:a16="http://schemas.microsoft.com/office/drawing/2014/main" id="{4E41AC06-17AA-40AA-A403-CFC7118EA777}"/>
            </a:ext>
          </a:extLst>
        </xdr:cNvPr>
        <xdr:cNvSpPr/>
      </xdr:nvSpPr>
      <xdr:spPr>
        <a:xfrm>
          <a:off x="10426700" y="1053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99179</xdr:rowOff>
    </xdr:from>
    <xdr:ext cx="469744" cy="259045"/>
    <xdr:sp macro="" textlink="">
      <xdr:nvSpPr>
        <xdr:cNvPr id="146" name="【体育館・プール】&#10;一人当たり面積該当値テキスト">
          <a:extLst>
            <a:ext uri="{FF2B5EF4-FFF2-40B4-BE49-F238E27FC236}">
              <a16:creationId xmlns:a16="http://schemas.microsoft.com/office/drawing/2014/main" id="{3FFA5D69-73B2-45B3-876A-6EAC1ACF5DF3}"/>
            </a:ext>
          </a:extLst>
        </xdr:cNvPr>
        <xdr:cNvSpPr txBox="1"/>
      </xdr:nvSpPr>
      <xdr:spPr>
        <a:xfrm>
          <a:off x="10515600" y="1038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68986</xdr:rowOff>
    </xdr:from>
    <xdr:to>
      <xdr:col>50</xdr:col>
      <xdr:colOff>165100</xdr:colOff>
      <xdr:row>61</xdr:row>
      <xdr:rowOff>170586</xdr:rowOff>
    </xdr:to>
    <xdr:sp macro="" textlink="">
      <xdr:nvSpPr>
        <xdr:cNvPr id="147" name="楕円 146">
          <a:extLst>
            <a:ext uri="{FF2B5EF4-FFF2-40B4-BE49-F238E27FC236}">
              <a16:creationId xmlns:a16="http://schemas.microsoft.com/office/drawing/2014/main" id="{DA13E7F5-F518-430A-B36F-5A5CBC826972}"/>
            </a:ext>
          </a:extLst>
        </xdr:cNvPr>
        <xdr:cNvSpPr/>
      </xdr:nvSpPr>
      <xdr:spPr>
        <a:xfrm>
          <a:off x="9588500" y="1052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119786</xdr:rowOff>
    </xdr:from>
    <xdr:to>
      <xdr:col>55</xdr:col>
      <xdr:colOff>0</xdr:colOff>
      <xdr:row>61</xdr:row>
      <xdr:rowOff>127102</xdr:rowOff>
    </xdr:to>
    <xdr:cxnSp macro="">
      <xdr:nvCxnSpPr>
        <xdr:cNvPr id="148" name="直線コネクタ 147">
          <a:extLst>
            <a:ext uri="{FF2B5EF4-FFF2-40B4-BE49-F238E27FC236}">
              <a16:creationId xmlns:a16="http://schemas.microsoft.com/office/drawing/2014/main" id="{DCB7E9E2-EDA6-4777-B4D2-68609076B761}"/>
            </a:ext>
          </a:extLst>
        </xdr:cNvPr>
        <xdr:cNvCxnSpPr/>
      </xdr:nvCxnSpPr>
      <xdr:spPr>
        <a:xfrm>
          <a:off x="9639300" y="10578236"/>
          <a:ext cx="8382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56642</xdr:rowOff>
    </xdr:from>
    <xdr:to>
      <xdr:col>46</xdr:col>
      <xdr:colOff>38100</xdr:colOff>
      <xdr:row>61</xdr:row>
      <xdr:rowOff>158242</xdr:rowOff>
    </xdr:to>
    <xdr:sp macro="" textlink="">
      <xdr:nvSpPr>
        <xdr:cNvPr id="149" name="楕円 148">
          <a:extLst>
            <a:ext uri="{FF2B5EF4-FFF2-40B4-BE49-F238E27FC236}">
              <a16:creationId xmlns:a16="http://schemas.microsoft.com/office/drawing/2014/main" id="{CF563B8C-9436-4586-A884-BB65C484FD6B}"/>
            </a:ext>
          </a:extLst>
        </xdr:cNvPr>
        <xdr:cNvSpPr/>
      </xdr:nvSpPr>
      <xdr:spPr>
        <a:xfrm>
          <a:off x="8699500" y="1051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107442</xdr:rowOff>
    </xdr:from>
    <xdr:to>
      <xdr:col>50</xdr:col>
      <xdr:colOff>114300</xdr:colOff>
      <xdr:row>61</xdr:row>
      <xdr:rowOff>119786</xdr:rowOff>
    </xdr:to>
    <xdr:cxnSp macro="">
      <xdr:nvCxnSpPr>
        <xdr:cNvPr id="150" name="直線コネクタ 149">
          <a:extLst>
            <a:ext uri="{FF2B5EF4-FFF2-40B4-BE49-F238E27FC236}">
              <a16:creationId xmlns:a16="http://schemas.microsoft.com/office/drawing/2014/main" id="{903B9200-522F-4A4E-94FF-7FFA61D946E2}"/>
            </a:ext>
          </a:extLst>
        </xdr:cNvPr>
        <xdr:cNvCxnSpPr/>
      </xdr:nvCxnSpPr>
      <xdr:spPr>
        <a:xfrm>
          <a:off x="8750300" y="10565892"/>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47498</xdr:rowOff>
    </xdr:from>
    <xdr:to>
      <xdr:col>41</xdr:col>
      <xdr:colOff>101600</xdr:colOff>
      <xdr:row>61</xdr:row>
      <xdr:rowOff>149098</xdr:rowOff>
    </xdr:to>
    <xdr:sp macro="" textlink="">
      <xdr:nvSpPr>
        <xdr:cNvPr id="151" name="楕円 150">
          <a:extLst>
            <a:ext uri="{FF2B5EF4-FFF2-40B4-BE49-F238E27FC236}">
              <a16:creationId xmlns:a16="http://schemas.microsoft.com/office/drawing/2014/main" id="{806DC725-6625-4742-B369-A07AD35AAD0F}"/>
            </a:ext>
          </a:extLst>
        </xdr:cNvPr>
        <xdr:cNvSpPr/>
      </xdr:nvSpPr>
      <xdr:spPr>
        <a:xfrm>
          <a:off x="7810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98298</xdr:rowOff>
    </xdr:from>
    <xdr:to>
      <xdr:col>45</xdr:col>
      <xdr:colOff>177800</xdr:colOff>
      <xdr:row>61</xdr:row>
      <xdr:rowOff>107442</xdr:rowOff>
    </xdr:to>
    <xdr:cxnSp macro="">
      <xdr:nvCxnSpPr>
        <xdr:cNvPr id="152" name="直線コネクタ 151">
          <a:extLst>
            <a:ext uri="{FF2B5EF4-FFF2-40B4-BE49-F238E27FC236}">
              <a16:creationId xmlns:a16="http://schemas.microsoft.com/office/drawing/2014/main" id="{DD358B73-93EF-4E4F-AA12-FCC555677B87}"/>
            </a:ext>
          </a:extLst>
        </xdr:cNvPr>
        <xdr:cNvCxnSpPr/>
      </xdr:nvCxnSpPr>
      <xdr:spPr>
        <a:xfrm>
          <a:off x="7861300" y="105567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51156</xdr:rowOff>
    </xdr:from>
    <xdr:to>
      <xdr:col>36</xdr:col>
      <xdr:colOff>165100</xdr:colOff>
      <xdr:row>61</xdr:row>
      <xdr:rowOff>152756</xdr:rowOff>
    </xdr:to>
    <xdr:sp macro="" textlink="">
      <xdr:nvSpPr>
        <xdr:cNvPr id="153" name="楕円 152">
          <a:extLst>
            <a:ext uri="{FF2B5EF4-FFF2-40B4-BE49-F238E27FC236}">
              <a16:creationId xmlns:a16="http://schemas.microsoft.com/office/drawing/2014/main" id="{7046C5C2-D92D-4A36-B3CE-D79E8F998747}"/>
            </a:ext>
          </a:extLst>
        </xdr:cNvPr>
        <xdr:cNvSpPr/>
      </xdr:nvSpPr>
      <xdr:spPr>
        <a:xfrm>
          <a:off x="6921500" y="1050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98298</xdr:rowOff>
    </xdr:from>
    <xdr:to>
      <xdr:col>41</xdr:col>
      <xdr:colOff>50800</xdr:colOff>
      <xdr:row>61</xdr:row>
      <xdr:rowOff>101956</xdr:rowOff>
    </xdr:to>
    <xdr:cxnSp macro="">
      <xdr:nvCxnSpPr>
        <xdr:cNvPr id="154" name="直線コネクタ 153">
          <a:extLst>
            <a:ext uri="{FF2B5EF4-FFF2-40B4-BE49-F238E27FC236}">
              <a16:creationId xmlns:a16="http://schemas.microsoft.com/office/drawing/2014/main" id="{55B5C9ED-0B3F-498E-BD3E-B52CF1964AD7}"/>
            </a:ext>
          </a:extLst>
        </xdr:cNvPr>
        <xdr:cNvCxnSpPr/>
      </xdr:nvCxnSpPr>
      <xdr:spPr>
        <a:xfrm flipV="1">
          <a:off x="6972300" y="10556748"/>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155" name="n_1aveValue【体育館・プール】&#10;一人当たり面積">
          <a:extLst>
            <a:ext uri="{FF2B5EF4-FFF2-40B4-BE49-F238E27FC236}">
              <a16:creationId xmlns:a16="http://schemas.microsoft.com/office/drawing/2014/main" id="{FFCCDAA7-9349-4EB1-A715-DC84AFA52CFB}"/>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156" name="n_2aveValue【体育館・プール】&#10;一人当たり面積">
          <a:extLst>
            <a:ext uri="{FF2B5EF4-FFF2-40B4-BE49-F238E27FC236}">
              <a16:creationId xmlns:a16="http://schemas.microsoft.com/office/drawing/2014/main" id="{6245D313-5177-47C7-8FCB-7A5D4761E191}"/>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157" name="n_3aveValue【体育館・プール】&#10;一人当たり面積">
          <a:extLst>
            <a:ext uri="{FF2B5EF4-FFF2-40B4-BE49-F238E27FC236}">
              <a16:creationId xmlns:a16="http://schemas.microsoft.com/office/drawing/2014/main" id="{22AA32F2-425A-4D88-9FEF-9B5698C12779}"/>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158" name="n_4aveValue【体育館・プール】&#10;一人当たり面積">
          <a:extLst>
            <a:ext uri="{FF2B5EF4-FFF2-40B4-BE49-F238E27FC236}">
              <a16:creationId xmlns:a16="http://schemas.microsoft.com/office/drawing/2014/main" id="{F9A10386-EE5C-4A4B-9A97-6581166E84D3}"/>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15663</xdr:rowOff>
    </xdr:from>
    <xdr:ext cx="469744" cy="259045"/>
    <xdr:sp macro="" textlink="">
      <xdr:nvSpPr>
        <xdr:cNvPr id="159" name="n_1mainValue【体育館・プール】&#10;一人当たり面積">
          <a:extLst>
            <a:ext uri="{FF2B5EF4-FFF2-40B4-BE49-F238E27FC236}">
              <a16:creationId xmlns:a16="http://schemas.microsoft.com/office/drawing/2014/main" id="{F1850708-2FA0-4C88-95EB-C30006D9FEE0}"/>
            </a:ext>
          </a:extLst>
        </xdr:cNvPr>
        <xdr:cNvSpPr txBox="1"/>
      </xdr:nvSpPr>
      <xdr:spPr>
        <a:xfrm>
          <a:off x="9391727" y="1030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3319</xdr:rowOff>
    </xdr:from>
    <xdr:ext cx="469744" cy="259045"/>
    <xdr:sp macro="" textlink="">
      <xdr:nvSpPr>
        <xdr:cNvPr id="160" name="n_2mainValue【体育館・プール】&#10;一人当たり面積">
          <a:extLst>
            <a:ext uri="{FF2B5EF4-FFF2-40B4-BE49-F238E27FC236}">
              <a16:creationId xmlns:a16="http://schemas.microsoft.com/office/drawing/2014/main" id="{A4D3BAB1-2074-4EDB-8E70-82C4031AE568}"/>
            </a:ext>
          </a:extLst>
        </xdr:cNvPr>
        <xdr:cNvSpPr txBox="1"/>
      </xdr:nvSpPr>
      <xdr:spPr>
        <a:xfrm>
          <a:off x="8515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165625</xdr:rowOff>
    </xdr:from>
    <xdr:ext cx="469744" cy="259045"/>
    <xdr:sp macro="" textlink="">
      <xdr:nvSpPr>
        <xdr:cNvPr id="161" name="n_3mainValue【体育館・プール】&#10;一人当たり面積">
          <a:extLst>
            <a:ext uri="{FF2B5EF4-FFF2-40B4-BE49-F238E27FC236}">
              <a16:creationId xmlns:a16="http://schemas.microsoft.com/office/drawing/2014/main" id="{01594857-C102-4EB5-8326-6C79B77A1168}"/>
            </a:ext>
          </a:extLst>
        </xdr:cNvPr>
        <xdr:cNvSpPr txBox="1"/>
      </xdr:nvSpPr>
      <xdr:spPr>
        <a:xfrm>
          <a:off x="7626427" y="1028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169283</xdr:rowOff>
    </xdr:from>
    <xdr:ext cx="469744" cy="259045"/>
    <xdr:sp macro="" textlink="">
      <xdr:nvSpPr>
        <xdr:cNvPr id="162" name="n_4mainValue【体育館・プール】&#10;一人当たり面積">
          <a:extLst>
            <a:ext uri="{FF2B5EF4-FFF2-40B4-BE49-F238E27FC236}">
              <a16:creationId xmlns:a16="http://schemas.microsoft.com/office/drawing/2014/main" id="{EC1410F4-E56E-46A6-B8E4-05239B0D0675}"/>
            </a:ext>
          </a:extLst>
        </xdr:cNvPr>
        <xdr:cNvSpPr txBox="1"/>
      </xdr:nvSpPr>
      <xdr:spPr>
        <a:xfrm>
          <a:off x="6737427" y="1028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99F56001-8FDE-48AA-A838-3843C0A9D74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5CD48E14-95B6-465C-80C7-2274A71986C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27D51872-1584-4543-9CE4-A18A67C3BF5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9D1C302A-00EA-4BEB-B02F-3EC93E76556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B31FE997-1C2C-4C88-8FB4-592456FF67D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97E58981-BF0C-4A70-9E6D-EDC40601FF2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87C9480B-52D7-4BC3-BA53-750741E44C0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051BFEF6-F434-4D91-A466-124964CCB03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30318441-E5FA-438C-82FE-60DA4D4A8FE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AE6ED989-9DB1-48BE-AA46-9B45921C0E1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CB6E6FF9-0968-4744-A00F-561A1ACB389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F46624E7-B5AD-4A01-A7ED-5B71263D7BD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1BEECC21-31BD-47D2-BCD5-FE23BCB85BB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2686F17A-34C6-4483-83F9-6CED241F299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776BAFF7-C2B1-46D0-BD1F-191BE932A12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C929EA58-A6C5-4BEF-8274-E4BE44EBE883}"/>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A388AF3E-BC55-40F7-B4F7-D3D2D21A2E9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2DA1A340-DA5F-4062-87F2-513A594BF20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B5A0732F-0E5C-41D3-952C-D096060F15F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A814B9A0-1046-4F69-AC21-E33103B032E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8984825A-48DC-4E02-AF7F-7F7B7215D13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AE4B3655-27B8-4E7A-B8AD-8005E9FCC52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CC27ADAB-B967-4629-8CFF-3D8D7A6931A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2E7CA730-9B3E-4FC1-B510-98A39D9E9D3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7" name="正方形/長方形 186">
          <a:extLst>
            <a:ext uri="{FF2B5EF4-FFF2-40B4-BE49-F238E27FC236}">
              <a16:creationId xmlns:a16="http://schemas.microsoft.com/office/drawing/2014/main" id="{6A825A25-9C70-461A-B0BE-1E46E691FF9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8" name="正方形/長方形 187">
          <a:extLst>
            <a:ext uri="{FF2B5EF4-FFF2-40B4-BE49-F238E27FC236}">
              <a16:creationId xmlns:a16="http://schemas.microsoft.com/office/drawing/2014/main" id="{4E7D7703-6F84-4E41-8784-90F5D77FFFD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9" name="正方形/長方形 188">
          <a:extLst>
            <a:ext uri="{FF2B5EF4-FFF2-40B4-BE49-F238E27FC236}">
              <a16:creationId xmlns:a16="http://schemas.microsoft.com/office/drawing/2014/main" id="{E472DD48-A407-4B11-ACCF-F3FC9A0D44A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0" name="正方形/長方形 189">
          <a:extLst>
            <a:ext uri="{FF2B5EF4-FFF2-40B4-BE49-F238E27FC236}">
              <a16:creationId xmlns:a16="http://schemas.microsoft.com/office/drawing/2014/main" id="{10DA34D2-D40B-48C0-BCD6-54F61F5AEB4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1" name="正方形/長方形 190">
          <a:extLst>
            <a:ext uri="{FF2B5EF4-FFF2-40B4-BE49-F238E27FC236}">
              <a16:creationId xmlns:a16="http://schemas.microsoft.com/office/drawing/2014/main" id="{558FC70E-FCD1-4B29-B42A-06A4EEAB228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2" name="正方形/長方形 191">
          <a:extLst>
            <a:ext uri="{FF2B5EF4-FFF2-40B4-BE49-F238E27FC236}">
              <a16:creationId xmlns:a16="http://schemas.microsoft.com/office/drawing/2014/main" id="{7EB62D9B-F7DE-4DC8-B9DD-D89865658F1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3" name="正方形/長方形 192">
          <a:extLst>
            <a:ext uri="{FF2B5EF4-FFF2-40B4-BE49-F238E27FC236}">
              <a16:creationId xmlns:a16="http://schemas.microsoft.com/office/drawing/2014/main" id="{6AD5E6B3-A3A0-4114-8567-EB9F7E567AA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4" name="正方形/長方形 193">
          <a:extLst>
            <a:ext uri="{FF2B5EF4-FFF2-40B4-BE49-F238E27FC236}">
              <a16:creationId xmlns:a16="http://schemas.microsoft.com/office/drawing/2014/main" id="{44E75B61-90BD-44A0-9B81-4D4B7C32A79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5" name="正方形/長方形 194">
          <a:extLst>
            <a:ext uri="{FF2B5EF4-FFF2-40B4-BE49-F238E27FC236}">
              <a16:creationId xmlns:a16="http://schemas.microsoft.com/office/drawing/2014/main" id="{0DDCEE1A-4BA1-4136-8F6F-BE16803CDCF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6" name="正方形/長方形 195">
          <a:extLst>
            <a:ext uri="{FF2B5EF4-FFF2-40B4-BE49-F238E27FC236}">
              <a16:creationId xmlns:a16="http://schemas.microsoft.com/office/drawing/2014/main" id="{6F324A31-8D75-4717-BDF4-F5431CC3232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7" name="正方形/長方形 196">
          <a:extLst>
            <a:ext uri="{FF2B5EF4-FFF2-40B4-BE49-F238E27FC236}">
              <a16:creationId xmlns:a16="http://schemas.microsoft.com/office/drawing/2014/main" id="{3AA06250-F0AC-4865-A1D3-11EA1CE214D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8" name="正方形/長方形 197">
          <a:extLst>
            <a:ext uri="{FF2B5EF4-FFF2-40B4-BE49-F238E27FC236}">
              <a16:creationId xmlns:a16="http://schemas.microsoft.com/office/drawing/2014/main" id="{507C03D7-2E3D-4994-A75F-9FB7E8E8CFD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9" name="正方形/長方形 198">
          <a:extLst>
            <a:ext uri="{FF2B5EF4-FFF2-40B4-BE49-F238E27FC236}">
              <a16:creationId xmlns:a16="http://schemas.microsoft.com/office/drawing/2014/main" id="{12FD6311-8665-4B18-A5C9-4873B386C3A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0" name="正方形/長方形 199">
          <a:extLst>
            <a:ext uri="{FF2B5EF4-FFF2-40B4-BE49-F238E27FC236}">
              <a16:creationId xmlns:a16="http://schemas.microsoft.com/office/drawing/2014/main" id="{58F9C0D3-40DC-4A35-8B00-52B9107F20D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1" name="正方形/長方形 200">
          <a:extLst>
            <a:ext uri="{FF2B5EF4-FFF2-40B4-BE49-F238E27FC236}">
              <a16:creationId xmlns:a16="http://schemas.microsoft.com/office/drawing/2014/main" id="{98FCD719-20BE-4B98-82A5-CF6C1931F3A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2" name="正方形/長方形 201">
          <a:extLst>
            <a:ext uri="{FF2B5EF4-FFF2-40B4-BE49-F238E27FC236}">
              <a16:creationId xmlns:a16="http://schemas.microsoft.com/office/drawing/2014/main" id="{1D725684-AC62-449D-8D22-60032B04A14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3" name="正方形/長方形 202">
          <a:extLst>
            <a:ext uri="{FF2B5EF4-FFF2-40B4-BE49-F238E27FC236}">
              <a16:creationId xmlns:a16="http://schemas.microsoft.com/office/drawing/2014/main" id="{7EE2610A-B118-460E-AD4E-046ADB9B40F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4" name="正方形/長方形 203">
          <a:extLst>
            <a:ext uri="{FF2B5EF4-FFF2-40B4-BE49-F238E27FC236}">
              <a16:creationId xmlns:a16="http://schemas.microsoft.com/office/drawing/2014/main" id="{CB6DCDD4-96A8-4950-8565-C3CF6291202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5" name="正方形/長方形 204">
          <a:extLst>
            <a:ext uri="{FF2B5EF4-FFF2-40B4-BE49-F238E27FC236}">
              <a16:creationId xmlns:a16="http://schemas.microsoft.com/office/drawing/2014/main" id="{2EF058A4-59F8-45D0-9015-24B436C131C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6" name="正方形/長方形 205">
          <a:extLst>
            <a:ext uri="{FF2B5EF4-FFF2-40B4-BE49-F238E27FC236}">
              <a16:creationId xmlns:a16="http://schemas.microsoft.com/office/drawing/2014/main" id="{EBF228DE-352D-4E15-9148-1F86BBE910E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7" name="正方形/長方形 206">
          <a:extLst>
            <a:ext uri="{FF2B5EF4-FFF2-40B4-BE49-F238E27FC236}">
              <a16:creationId xmlns:a16="http://schemas.microsoft.com/office/drawing/2014/main" id="{C64F64B0-38D2-4B9C-B03D-767B3CB02A3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8" name="正方形/長方形 207">
          <a:extLst>
            <a:ext uri="{FF2B5EF4-FFF2-40B4-BE49-F238E27FC236}">
              <a16:creationId xmlns:a16="http://schemas.microsoft.com/office/drawing/2014/main" id="{AB2F61C7-245E-4D94-91F3-0E5EF7B66AE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9" name="正方形/長方形 208">
          <a:extLst>
            <a:ext uri="{FF2B5EF4-FFF2-40B4-BE49-F238E27FC236}">
              <a16:creationId xmlns:a16="http://schemas.microsoft.com/office/drawing/2014/main" id="{A741C5AD-2125-4962-A7C4-F0204BE0FED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0" name="正方形/長方形 209">
          <a:extLst>
            <a:ext uri="{FF2B5EF4-FFF2-40B4-BE49-F238E27FC236}">
              <a16:creationId xmlns:a16="http://schemas.microsoft.com/office/drawing/2014/main" id="{2BE10BE1-CE9D-49CB-AFFC-F42C390D732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1" name="正方形/長方形 210">
          <a:extLst>
            <a:ext uri="{FF2B5EF4-FFF2-40B4-BE49-F238E27FC236}">
              <a16:creationId xmlns:a16="http://schemas.microsoft.com/office/drawing/2014/main" id="{65B3718A-8CB6-4242-84D3-787D8BC6594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2" name="正方形/長方形 211">
          <a:extLst>
            <a:ext uri="{FF2B5EF4-FFF2-40B4-BE49-F238E27FC236}">
              <a16:creationId xmlns:a16="http://schemas.microsoft.com/office/drawing/2014/main" id="{D7258D51-6AF0-4B30-9715-663C61C2E2A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3" name="正方形/長方形 212">
          <a:extLst>
            <a:ext uri="{FF2B5EF4-FFF2-40B4-BE49-F238E27FC236}">
              <a16:creationId xmlns:a16="http://schemas.microsoft.com/office/drawing/2014/main" id="{BB5CBEC9-C2D1-4BB2-B075-4F5CCCB3308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4" name="正方形/長方形 213">
          <a:extLst>
            <a:ext uri="{FF2B5EF4-FFF2-40B4-BE49-F238E27FC236}">
              <a16:creationId xmlns:a16="http://schemas.microsoft.com/office/drawing/2014/main" id="{3E059F63-066B-4911-9F79-A08F0A7EF4E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5" name="正方形/長方形 214">
          <a:extLst>
            <a:ext uri="{FF2B5EF4-FFF2-40B4-BE49-F238E27FC236}">
              <a16:creationId xmlns:a16="http://schemas.microsoft.com/office/drawing/2014/main" id="{C4984DCD-C95B-4F79-AF28-6BE10A26E8B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6" name="正方形/長方形 215">
          <a:extLst>
            <a:ext uri="{FF2B5EF4-FFF2-40B4-BE49-F238E27FC236}">
              <a16:creationId xmlns:a16="http://schemas.microsoft.com/office/drawing/2014/main" id="{BDF6AF8C-75DA-43A0-ADDE-7A8DFC9F3ED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7" name="正方形/長方形 216">
          <a:extLst>
            <a:ext uri="{FF2B5EF4-FFF2-40B4-BE49-F238E27FC236}">
              <a16:creationId xmlns:a16="http://schemas.microsoft.com/office/drawing/2014/main" id="{2009B5E6-C50A-4C62-994B-8BCF155D68E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8" name="正方形/長方形 217">
          <a:extLst>
            <a:ext uri="{FF2B5EF4-FFF2-40B4-BE49-F238E27FC236}">
              <a16:creationId xmlns:a16="http://schemas.microsoft.com/office/drawing/2014/main" id="{0278111A-09C9-4F99-84C2-080DE4B1007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9" name="テキスト ボックス 218">
          <a:extLst>
            <a:ext uri="{FF2B5EF4-FFF2-40B4-BE49-F238E27FC236}">
              <a16:creationId xmlns:a16="http://schemas.microsoft.com/office/drawing/2014/main" id="{189B39CC-5AE5-40F1-84EC-D9117C72213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0" name="直線コネクタ 219">
          <a:extLst>
            <a:ext uri="{FF2B5EF4-FFF2-40B4-BE49-F238E27FC236}">
              <a16:creationId xmlns:a16="http://schemas.microsoft.com/office/drawing/2014/main" id="{DE5EEECA-9DFA-4414-96C3-EF41048CBDA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1" name="テキスト ボックス 220">
          <a:extLst>
            <a:ext uri="{FF2B5EF4-FFF2-40B4-BE49-F238E27FC236}">
              <a16:creationId xmlns:a16="http://schemas.microsoft.com/office/drawing/2014/main" id="{7E2CF8DD-E4E9-4E72-BB87-CA812F3346D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22" name="直線コネクタ 221">
          <a:extLst>
            <a:ext uri="{FF2B5EF4-FFF2-40B4-BE49-F238E27FC236}">
              <a16:creationId xmlns:a16="http://schemas.microsoft.com/office/drawing/2014/main" id="{37E35530-FB01-4D8A-9DA0-90380101D34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23" name="テキスト ボックス 222">
          <a:extLst>
            <a:ext uri="{FF2B5EF4-FFF2-40B4-BE49-F238E27FC236}">
              <a16:creationId xmlns:a16="http://schemas.microsoft.com/office/drawing/2014/main" id="{FFBA3510-865A-4970-8F56-3477AB308DB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24" name="直線コネクタ 223">
          <a:extLst>
            <a:ext uri="{FF2B5EF4-FFF2-40B4-BE49-F238E27FC236}">
              <a16:creationId xmlns:a16="http://schemas.microsoft.com/office/drawing/2014/main" id="{943DA8CA-5EBF-480B-B0BC-9E775E62AB6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25" name="テキスト ボックス 224">
          <a:extLst>
            <a:ext uri="{FF2B5EF4-FFF2-40B4-BE49-F238E27FC236}">
              <a16:creationId xmlns:a16="http://schemas.microsoft.com/office/drawing/2014/main" id="{C3446275-D05A-4356-B708-62EB810461E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26" name="直線コネクタ 225">
          <a:extLst>
            <a:ext uri="{FF2B5EF4-FFF2-40B4-BE49-F238E27FC236}">
              <a16:creationId xmlns:a16="http://schemas.microsoft.com/office/drawing/2014/main" id="{F13A396A-CA97-4D1C-B65B-D2D1F0DCD55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27" name="テキスト ボックス 226">
          <a:extLst>
            <a:ext uri="{FF2B5EF4-FFF2-40B4-BE49-F238E27FC236}">
              <a16:creationId xmlns:a16="http://schemas.microsoft.com/office/drawing/2014/main" id="{1BBD21B9-EA95-45D6-A584-0E9092AD7A2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28" name="直線コネクタ 227">
          <a:extLst>
            <a:ext uri="{FF2B5EF4-FFF2-40B4-BE49-F238E27FC236}">
              <a16:creationId xmlns:a16="http://schemas.microsoft.com/office/drawing/2014/main" id="{F0DC60A1-C59E-4ED7-9063-C2DE0599AB4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29" name="テキスト ボックス 228">
          <a:extLst>
            <a:ext uri="{FF2B5EF4-FFF2-40B4-BE49-F238E27FC236}">
              <a16:creationId xmlns:a16="http://schemas.microsoft.com/office/drawing/2014/main" id="{6D8DE301-7002-416A-892D-57991ADCC9E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30" name="直線コネクタ 229">
          <a:extLst>
            <a:ext uri="{FF2B5EF4-FFF2-40B4-BE49-F238E27FC236}">
              <a16:creationId xmlns:a16="http://schemas.microsoft.com/office/drawing/2014/main" id="{34FF6E23-15B0-4B63-877A-59E79E4C80E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231" name="テキスト ボックス 230">
          <a:extLst>
            <a:ext uri="{FF2B5EF4-FFF2-40B4-BE49-F238E27FC236}">
              <a16:creationId xmlns:a16="http://schemas.microsoft.com/office/drawing/2014/main" id="{CC32920D-40A7-4420-9CA0-5809AE2E453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2" name="直線コネクタ 231">
          <a:extLst>
            <a:ext uri="{FF2B5EF4-FFF2-40B4-BE49-F238E27FC236}">
              <a16:creationId xmlns:a16="http://schemas.microsoft.com/office/drawing/2014/main" id="{F176EFB9-D9B4-4925-8323-ECAB34E7791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233" name="テキスト ボックス 232">
          <a:extLst>
            <a:ext uri="{FF2B5EF4-FFF2-40B4-BE49-F238E27FC236}">
              <a16:creationId xmlns:a16="http://schemas.microsoft.com/office/drawing/2014/main" id="{8B64A8EE-3E5A-488F-AD36-BC63EB2B727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34" name="【保健センター・保健所】&#10;有形固定資産減価償却率グラフ枠">
          <a:extLst>
            <a:ext uri="{FF2B5EF4-FFF2-40B4-BE49-F238E27FC236}">
              <a16:creationId xmlns:a16="http://schemas.microsoft.com/office/drawing/2014/main" id="{4A0A5EA8-62DB-4D8E-ACDD-942633BB93C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235" name="直線コネクタ 234">
          <a:extLst>
            <a:ext uri="{FF2B5EF4-FFF2-40B4-BE49-F238E27FC236}">
              <a16:creationId xmlns:a16="http://schemas.microsoft.com/office/drawing/2014/main" id="{236868B1-D9D2-4135-9F4B-5920AAF065FC}"/>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236" name="【保健センター・保健所】&#10;有形固定資産減価償却率最小値テキスト">
          <a:extLst>
            <a:ext uri="{FF2B5EF4-FFF2-40B4-BE49-F238E27FC236}">
              <a16:creationId xmlns:a16="http://schemas.microsoft.com/office/drawing/2014/main" id="{E2543E46-B1F0-46D7-8E8B-F9B80733A4FA}"/>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237" name="直線コネクタ 236">
          <a:extLst>
            <a:ext uri="{FF2B5EF4-FFF2-40B4-BE49-F238E27FC236}">
              <a16:creationId xmlns:a16="http://schemas.microsoft.com/office/drawing/2014/main" id="{2486BE44-CB13-436A-BA5A-F23EB543C9F4}"/>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238" name="【保健センター・保健所】&#10;有形固定資産減価償却率最大値テキスト">
          <a:extLst>
            <a:ext uri="{FF2B5EF4-FFF2-40B4-BE49-F238E27FC236}">
              <a16:creationId xmlns:a16="http://schemas.microsoft.com/office/drawing/2014/main" id="{D1356E55-3E6C-477A-9836-62F003E5EDC8}"/>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239" name="直線コネクタ 238">
          <a:extLst>
            <a:ext uri="{FF2B5EF4-FFF2-40B4-BE49-F238E27FC236}">
              <a16:creationId xmlns:a16="http://schemas.microsoft.com/office/drawing/2014/main" id="{9EEF1773-AE77-4E0D-921C-B85923C88B29}"/>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240" name="【保健センター・保健所】&#10;有形固定資産減価償却率平均値テキスト">
          <a:extLst>
            <a:ext uri="{FF2B5EF4-FFF2-40B4-BE49-F238E27FC236}">
              <a16:creationId xmlns:a16="http://schemas.microsoft.com/office/drawing/2014/main" id="{8F02356F-FE6F-4416-90EC-3C00C1440FAA}"/>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241" name="フローチャート: 判断 240">
          <a:extLst>
            <a:ext uri="{FF2B5EF4-FFF2-40B4-BE49-F238E27FC236}">
              <a16:creationId xmlns:a16="http://schemas.microsoft.com/office/drawing/2014/main" id="{D7C0AAAF-2D0E-4766-9005-A566263BF97A}"/>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242" name="フローチャート: 判断 241">
          <a:extLst>
            <a:ext uri="{FF2B5EF4-FFF2-40B4-BE49-F238E27FC236}">
              <a16:creationId xmlns:a16="http://schemas.microsoft.com/office/drawing/2014/main" id="{BE51B497-0404-409B-8EDF-30147CB43572}"/>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243" name="フローチャート: 判断 242">
          <a:extLst>
            <a:ext uri="{FF2B5EF4-FFF2-40B4-BE49-F238E27FC236}">
              <a16:creationId xmlns:a16="http://schemas.microsoft.com/office/drawing/2014/main" id="{195AD428-6593-471C-8759-570B105258E5}"/>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244" name="フローチャート: 判断 243">
          <a:extLst>
            <a:ext uri="{FF2B5EF4-FFF2-40B4-BE49-F238E27FC236}">
              <a16:creationId xmlns:a16="http://schemas.microsoft.com/office/drawing/2014/main" id="{23F973EC-99E4-4C3D-AFB4-94762DB479FC}"/>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245" name="フローチャート: 判断 244">
          <a:extLst>
            <a:ext uri="{FF2B5EF4-FFF2-40B4-BE49-F238E27FC236}">
              <a16:creationId xmlns:a16="http://schemas.microsoft.com/office/drawing/2014/main" id="{86AE7455-8733-42F7-87CB-ACF4EEF5098A}"/>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65F130E-DEAE-4047-A7FC-C25322F04DB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F41B981-AE45-41AB-B6C9-4ECDEFA0DD0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3CCA1F81-2B52-4CA9-B127-A936EF29BE6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E99E9E29-BAA6-4DC4-9FEE-FAA610364C8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6DC2615D-612F-4A36-9F8C-97667E8D648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33020</xdr:rowOff>
    </xdr:from>
    <xdr:to>
      <xdr:col>85</xdr:col>
      <xdr:colOff>177800</xdr:colOff>
      <xdr:row>58</xdr:row>
      <xdr:rowOff>134620</xdr:rowOff>
    </xdr:to>
    <xdr:sp macro="" textlink="">
      <xdr:nvSpPr>
        <xdr:cNvPr id="251" name="楕円 250">
          <a:extLst>
            <a:ext uri="{FF2B5EF4-FFF2-40B4-BE49-F238E27FC236}">
              <a16:creationId xmlns:a16="http://schemas.microsoft.com/office/drawing/2014/main" id="{5D8FE37D-3DDC-467C-96DB-6DA1CF521B1C}"/>
            </a:ext>
          </a:extLst>
        </xdr:cNvPr>
        <xdr:cNvSpPr/>
      </xdr:nvSpPr>
      <xdr:spPr>
        <a:xfrm>
          <a:off x="162687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55897</xdr:rowOff>
    </xdr:from>
    <xdr:ext cx="405111" cy="259045"/>
    <xdr:sp macro="" textlink="">
      <xdr:nvSpPr>
        <xdr:cNvPr id="252" name="【保健センター・保健所】&#10;有形固定資産減価償却率該当値テキスト">
          <a:extLst>
            <a:ext uri="{FF2B5EF4-FFF2-40B4-BE49-F238E27FC236}">
              <a16:creationId xmlns:a16="http://schemas.microsoft.com/office/drawing/2014/main" id="{4E0C8C77-AF19-4B65-A5ED-977CD7C23261}"/>
            </a:ext>
          </a:extLst>
        </xdr:cNvPr>
        <xdr:cNvSpPr txBox="1"/>
      </xdr:nvSpPr>
      <xdr:spPr>
        <a:xfrm>
          <a:off x="16357600"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153035</xdr:rowOff>
    </xdr:from>
    <xdr:to>
      <xdr:col>81</xdr:col>
      <xdr:colOff>101600</xdr:colOff>
      <xdr:row>58</xdr:row>
      <xdr:rowOff>83185</xdr:rowOff>
    </xdr:to>
    <xdr:sp macro="" textlink="">
      <xdr:nvSpPr>
        <xdr:cNvPr id="253" name="楕円 252">
          <a:extLst>
            <a:ext uri="{FF2B5EF4-FFF2-40B4-BE49-F238E27FC236}">
              <a16:creationId xmlns:a16="http://schemas.microsoft.com/office/drawing/2014/main" id="{19E719C5-92CF-4599-813B-F6C8B035E921}"/>
            </a:ext>
          </a:extLst>
        </xdr:cNvPr>
        <xdr:cNvSpPr/>
      </xdr:nvSpPr>
      <xdr:spPr>
        <a:xfrm>
          <a:off x="15430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32385</xdr:rowOff>
    </xdr:from>
    <xdr:to>
      <xdr:col>85</xdr:col>
      <xdr:colOff>127000</xdr:colOff>
      <xdr:row>58</xdr:row>
      <xdr:rowOff>83820</xdr:rowOff>
    </xdr:to>
    <xdr:cxnSp macro="">
      <xdr:nvCxnSpPr>
        <xdr:cNvPr id="254" name="直線コネクタ 253">
          <a:extLst>
            <a:ext uri="{FF2B5EF4-FFF2-40B4-BE49-F238E27FC236}">
              <a16:creationId xmlns:a16="http://schemas.microsoft.com/office/drawing/2014/main" id="{D466C29E-379D-4C68-9387-5280A140F82C}"/>
            </a:ext>
          </a:extLst>
        </xdr:cNvPr>
        <xdr:cNvCxnSpPr/>
      </xdr:nvCxnSpPr>
      <xdr:spPr>
        <a:xfrm>
          <a:off x="15481300" y="997648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97790</xdr:rowOff>
    </xdr:from>
    <xdr:to>
      <xdr:col>76</xdr:col>
      <xdr:colOff>165100</xdr:colOff>
      <xdr:row>58</xdr:row>
      <xdr:rowOff>27940</xdr:rowOff>
    </xdr:to>
    <xdr:sp macro="" textlink="">
      <xdr:nvSpPr>
        <xdr:cNvPr id="255" name="楕円 254">
          <a:extLst>
            <a:ext uri="{FF2B5EF4-FFF2-40B4-BE49-F238E27FC236}">
              <a16:creationId xmlns:a16="http://schemas.microsoft.com/office/drawing/2014/main" id="{2494D2CE-89C7-4503-93A6-1CD73BDC2EDD}"/>
            </a:ext>
          </a:extLst>
        </xdr:cNvPr>
        <xdr:cNvSpPr/>
      </xdr:nvSpPr>
      <xdr:spPr>
        <a:xfrm>
          <a:off x="14541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148590</xdr:rowOff>
    </xdr:from>
    <xdr:to>
      <xdr:col>81</xdr:col>
      <xdr:colOff>50800</xdr:colOff>
      <xdr:row>58</xdr:row>
      <xdr:rowOff>32385</xdr:rowOff>
    </xdr:to>
    <xdr:cxnSp macro="">
      <xdr:nvCxnSpPr>
        <xdr:cNvPr id="256" name="直線コネクタ 255">
          <a:extLst>
            <a:ext uri="{FF2B5EF4-FFF2-40B4-BE49-F238E27FC236}">
              <a16:creationId xmlns:a16="http://schemas.microsoft.com/office/drawing/2014/main" id="{64119EEF-9D8E-4ECC-AAEF-CCD7E12DE061}"/>
            </a:ext>
          </a:extLst>
        </xdr:cNvPr>
        <xdr:cNvCxnSpPr/>
      </xdr:nvCxnSpPr>
      <xdr:spPr>
        <a:xfrm>
          <a:off x="14592300" y="992124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53975</xdr:rowOff>
    </xdr:from>
    <xdr:to>
      <xdr:col>72</xdr:col>
      <xdr:colOff>38100</xdr:colOff>
      <xdr:row>57</xdr:row>
      <xdr:rowOff>155575</xdr:rowOff>
    </xdr:to>
    <xdr:sp macro="" textlink="">
      <xdr:nvSpPr>
        <xdr:cNvPr id="257" name="楕円 256">
          <a:extLst>
            <a:ext uri="{FF2B5EF4-FFF2-40B4-BE49-F238E27FC236}">
              <a16:creationId xmlns:a16="http://schemas.microsoft.com/office/drawing/2014/main" id="{827298F2-1ABC-4F7F-ACC8-9216CDF6048A}"/>
            </a:ext>
          </a:extLst>
        </xdr:cNvPr>
        <xdr:cNvSpPr/>
      </xdr:nvSpPr>
      <xdr:spPr>
        <a:xfrm>
          <a:off x="13652500" y="982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104775</xdr:rowOff>
    </xdr:from>
    <xdr:to>
      <xdr:col>76</xdr:col>
      <xdr:colOff>114300</xdr:colOff>
      <xdr:row>57</xdr:row>
      <xdr:rowOff>148590</xdr:rowOff>
    </xdr:to>
    <xdr:cxnSp macro="">
      <xdr:nvCxnSpPr>
        <xdr:cNvPr id="258" name="直線コネクタ 257">
          <a:extLst>
            <a:ext uri="{FF2B5EF4-FFF2-40B4-BE49-F238E27FC236}">
              <a16:creationId xmlns:a16="http://schemas.microsoft.com/office/drawing/2014/main" id="{87E8B12A-D31B-440D-AB6F-E453FFC42589}"/>
            </a:ext>
          </a:extLst>
        </xdr:cNvPr>
        <xdr:cNvCxnSpPr/>
      </xdr:nvCxnSpPr>
      <xdr:spPr>
        <a:xfrm>
          <a:off x="13703300" y="98774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50165</xdr:rowOff>
    </xdr:from>
    <xdr:to>
      <xdr:col>67</xdr:col>
      <xdr:colOff>101600</xdr:colOff>
      <xdr:row>57</xdr:row>
      <xdr:rowOff>151765</xdr:rowOff>
    </xdr:to>
    <xdr:sp macro="" textlink="">
      <xdr:nvSpPr>
        <xdr:cNvPr id="259" name="楕円 258">
          <a:extLst>
            <a:ext uri="{FF2B5EF4-FFF2-40B4-BE49-F238E27FC236}">
              <a16:creationId xmlns:a16="http://schemas.microsoft.com/office/drawing/2014/main" id="{A25D7980-24A5-4B73-8B95-DF2F2B02BD4A}"/>
            </a:ext>
          </a:extLst>
        </xdr:cNvPr>
        <xdr:cNvSpPr/>
      </xdr:nvSpPr>
      <xdr:spPr>
        <a:xfrm>
          <a:off x="12763500" y="98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100965</xdr:rowOff>
    </xdr:from>
    <xdr:to>
      <xdr:col>71</xdr:col>
      <xdr:colOff>177800</xdr:colOff>
      <xdr:row>57</xdr:row>
      <xdr:rowOff>104775</xdr:rowOff>
    </xdr:to>
    <xdr:cxnSp macro="">
      <xdr:nvCxnSpPr>
        <xdr:cNvPr id="260" name="直線コネクタ 259">
          <a:extLst>
            <a:ext uri="{FF2B5EF4-FFF2-40B4-BE49-F238E27FC236}">
              <a16:creationId xmlns:a16="http://schemas.microsoft.com/office/drawing/2014/main" id="{706C8B62-ADDC-4E76-8C8A-99FFA237E50A}"/>
            </a:ext>
          </a:extLst>
        </xdr:cNvPr>
        <xdr:cNvCxnSpPr/>
      </xdr:nvCxnSpPr>
      <xdr:spPr>
        <a:xfrm>
          <a:off x="12814300" y="98736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261" name="n_1aveValue【保健センター・保健所】&#10;有形固定資産減価償却率">
          <a:extLst>
            <a:ext uri="{FF2B5EF4-FFF2-40B4-BE49-F238E27FC236}">
              <a16:creationId xmlns:a16="http://schemas.microsoft.com/office/drawing/2014/main" id="{6BAF5781-15FC-423F-9019-68AE7316FE9E}"/>
            </a:ext>
          </a:extLst>
        </xdr:cNvPr>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262" name="n_2aveValue【保健センター・保健所】&#10;有形固定資産減価償却率">
          <a:extLst>
            <a:ext uri="{FF2B5EF4-FFF2-40B4-BE49-F238E27FC236}">
              <a16:creationId xmlns:a16="http://schemas.microsoft.com/office/drawing/2014/main" id="{53C0B94D-FD77-444D-9E92-C54F37EB252A}"/>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263" name="n_3aveValue【保健センター・保健所】&#10;有形固定資産減価償却率">
          <a:extLst>
            <a:ext uri="{FF2B5EF4-FFF2-40B4-BE49-F238E27FC236}">
              <a16:creationId xmlns:a16="http://schemas.microsoft.com/office/drawing/2014/main" id="{ECFBC2BB-F69D-4E81-951F-8327E86A3A43}"/>
            </a:ext>
          </a:extLst>
        </xdr:cNvPr>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264" name="n_4aveValue【保健センター・保健所】&#10;有形固定資産減価償却率">
          <a:extLst>
            <a:ext uri="{FF2B5EF4-FFF2-40B4-BE49-F238E27FC236}">
              <a16:creationId xmlns:a16="http://schemas.microsoft.com/office/drawing/2014/main" id="{51C8091C-2397-47D1-84CA-E3941EF959BC}"/>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99712</xdr:rowOff>
    </xdr:from>
    <xdr:ext cx="405111" cy="259045"/>
    <xdr:sp macro="" textlink="">
      <xdr:nvSpPr>
        <xdr:cNvPr id="265" name="n_1mainValue【保健センター・保健所】&#10;有形固定資産減価償却率">
          <a:extLst>
            <a:ext uri="{FF2B5EF4-FFF2-40B4-BE49-F238E27FC236}">
              <a16:creationId xmlns:a16="http://schemas.microsoft.com/office/drawing/2014/main" id="{7399E1E7-EDD3-4E26-B5A8-E4850DB511C2}"/>
            </a:ext>
          </a:extLst>
        </xdr:cNvPr>
        <xdr:cNvSpPr txBox="1"/>
      </xdr:nvSpPr>
      <xdr:spPr>
        <a:xfrm>
          <a:off x="1526604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44467</xdr:rowOff>
    </xdr:from>
    <xdr:ext cx="405111" cy="259045"/>
    <xdr:sp macro="" textlink="">
      <xdr:nvSpPr>
        <xdr:cNvPr id="266" name="n_2mainValue【保健センター・保健所】&#10;有形固定資産減価償却率">
          <a:extLst>
            <a:ext uri="{FF2B5EF4-FFF2-40B4-BE49-F238E27FC236}">
              <a16:creationId xmlns:a16="http://schemas.microsoft.com/office/drawing/2014/main" id="{6E1ABCF6-1F68-4E3A-8555-1F7FCF08622E}"/>
            </a:ext>
          </a:extLst>
        </xdr:cNvPr>
        <xdr:cNvSpPr txBox="1"/>
      </xdr:nvSpPr>
      <xdr:spPr>
        <a:xfrm>
          <a:off x="14389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652</xdr:rowOff>
    </xdr:from>
    <xdr:ext cx="405111" cy="259045"/>
    <xdr:sp macro="" textlink="">
      <xdr:nvSpPr>
        <xdr:cNvPr id="267" name="n_3mainValue【保健センター・保健所】&#10;有形固定資産減価償却率">
          <a:extLst>
            <a:ext uri="{FF2B5EF4-FFF2-40B4-BE49-F238E27FC236}">
              <a16:creationId xmlns:a16="http://schemas.microsoft.com/office/drawing/2014/main" id="{287D5EF4-6C05-44B5-9EED-CD93EEA3D606}"/>
            </a:ext>
          </a:extLst>
        </xdr:cNvPr>
        <xdr:cNvSpPr txBox="1"/>
      </xdr:nvSpPr>
      <xdr:spPr>
        <a:xfrm>
          <a:off x="13500744" y="960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168292</xdr:rowOff>
    </xdr:from>
    <xdr:ext cx="405111" cy="259045"/>
    <xdr:sp macro="" textlink="">
      <xdr:nvSpPr>
        <xdr:cNvPr id="268" name="n_4mainValue【保健センター・保健所】&#10;有形固定資産減価償却率">
          <a:extLst>
            <a:ext uri="{FF2B5EF4-FFF2-40B4-BE49-F238E27FC236}">
              <a16:creationId xmlns:a16="http://schemas.microsoft.com/office/drawing/2014/main" id="{B84BACE0-9368-4440-A837-1971A55BB3BA}"/>
            </a:ext>
          </a:extLst>
        </xdr:cNvPr>
        <xdr:cNvSpPr txBox="1"/>
      </xdr:nvSpPr>
      <xdr:spPr>
        <a:xfrm>
          <a:off x="12611744" y="959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9" name="正方形/長方形 268">
          <a:extLst>
            <a:ext uri="{FF2B5EF4-FFF2-40B4-BE49-F238E27FC236}">
              <a16:creationId xmlns:a16="http://schemas.microsoft.com/office/drawing/2014/main" id="{DB5B5B95-0D16-4FFD-A794-5438D87525C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0" name="正方形/長方形 269">
          <a:extLst>
            <a:ext uri="{FF2B5EF4-FFF2-40B4-BE49-F238E27FC236}">
              <a16:creationId xmlns:a16="http://schemas.microsoft.com/office/drawing/2014/main" id="{5B3E01BF-6972-498A-A688-F70798621DF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1" name="正方形/長方形 270">
          <a:extLst>
            <a:ext uri="{FF2B5EF4-FFF2-40B4-BE49-F238E27FC236}">
              <a16:creationId xmlns:a16="http://schemas.microsoft.com/office/drawing/2014/main" id="{2159C9AA-41EC-4213-8BA5-D50A03EC79F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2" name="正方形/長方形 271">
          <a:extLst>
            <a:ext uri="{FF2B5EF4-FFF2-40B4-BE49-F238E27FC236}">
              <a16:creationId xmlns:a16="http://schemas.microsoft.com/office/drawing/2014/main" id="{DAAF26FD-C06E-4CD5-9654-D0A3574AE68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3" name="正方形/長方形 272">
          <a:extLst>
            <a:ext uri="{FF2B5EF4-FFF2-40B4-BE49-F238E27FC236}">
              <a16:creationId xmlns:a16="http://schemas.microsoft.com/office/drawing/2014/main" id="{A7B24F5F-528C-4C7D-BDFD-7F2DB9707D9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4" name="正方形/長方形 273">
          <a:extLst>
            <a:ext uri="{FF2B5EF4-FFF2-40B4-BE49-F238E27FC236}">
              <a16:creationId xmlns:a16="http://schemas.microsoft.com/office/drawing/2014/main" id="{D7C713C1-B1E9-49E8-9308-6BF9A799C7C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5" name="正方形/長方形 274">
          <a:extLst>
            <a:ext uri="{FF2B5EF4-FFF2-40B4-BE49-F238E27FC236}">
              <a16:creationId xmlns:a16="http://schemas.microsoft.com/office/drawing/2014/main" id="{5D7A903F-62AB-407A-9518-33B377C889A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6" name="正方形/長方形 275">
          <a:extLst>
            <a:ext uri="{FF2B5EF4-FFF2-40B4-BE49-F238E27FC236}">
              <a16:creationId xmlns:a16="http://schemas.microsoft.com/office/drawing/2014/main" id="{495D1716-00F5-47B6-A152-006996BCD12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7" name="テキスト ボックス 276">
          <a:extLst>
            <a:ext uri="{FF2B5EF4-FFF2-40B4-BE49-F238E27FC236}">
              <a16:creationId xmlns:a16="http://schemas.microsoft.com/office/drawing/2014/main" id="{590D814C-3018-46AE-871C-564FA58DD37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8" name="直線コネクタ 277">
          <a:extLst>
            <a:ext uri="{FF2B5EF4-FFF2-40B4-BE49-F238E27FC236}">
              <a16:creationId xmlns:a16="http://schemas.microsoft.com/office/drawing/2014/main" id="{9B62CCD4-3F73-42B2-9E74-8498CC5FC09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279" name="直線コネクタ 278">
          <a:extLst>
            <a:ext uri="{FF2B5EF4-FFF2-40B4-BE49-F238E27FC236}">
              <a16:creationId xmlns:a16="http://schemas.microsoft.com/office/drawing/2014/main" id="{3C24A19E-6567-40CD-ADFC-54D473C98B9E}"/>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280" name="テキスト ボックス 279">
          <a:extLst>
            <a:ext uri="{FF2B5EF4-FFF2-40B4-BE49-F238E27FC236}">
              <a16:creationId xmlns:a16="http://schemas.microsoft.com/office/drawing/2014/main" id="{6A77F979-01F6-4961-803B-A1CB795A6BB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281" name="直線コネクタ 280">
          <a:extLst>
            <a:ext uri="{FF2B5EF4-FFF2-40B4-BE49-F238E27FC236}">
              <a16:creationId xmlns:a16="http://schemas.microsoft.com/office/drawing/2014/main" id="{0368DF53-ABC2-4919-A7B9-E2ED73FE53B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282" name="テキスト ボックス 281">
          <a:extLst>
            <a:ext uri="{FF2B5EF4-FFF2-40B4-BE49-F238E27FC236}">
              <a16:creationId xmlns:a16="http://schemas.microsoft.com/office/drawing/2014/main" id="{DABD9091-3E42-4AAF-A8A9-92C4EC1EBB1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283" name="直線コネクタ 282">
          <a:extLst>
            <a:ext uri="{FF2B5EF4-FFF2-40B4-BE49-F238E27FC236}">
              <a16:creationId xmlns:a16="http://schemas.microsoft.com/office/drawing/2014/main" id="{303880A4-DADD-46AF-9352-8AA2B914E06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284" name="テキスト ボックス 283">
          <a:extLst>
            <a:ext uri="{FF2B5EF4-FFF2-40B4-BE49-F238E27FC236}">
              <a16:creationId xmlns:a16="http://schemas.microsoft.com/office/drawing/2014/main" id="{4CB46D5E-CED7-436F-BEAC-39EF1CE1255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285" name="直線コネクタ 284">
          <a:extLst>
            <a:ext uri="{FF2B5EF4-FFF2-40B4-BE49-F238E27FC236}">
              <a16:creationId xmlns:a16="http://schemas.microsoft.com/office/drawing/2014/main" id="{6988C13F-479F-41F9-A510-48B760D726A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286" name="テキスト ボックス 285">
          <a:extLst>
            <a:ext uri="{FF2B5EF4-FFF2-40B4-BE49-F238E27FC236}">
              <a16:creationId xmlns:a16="http://schemas.microsoft.com/office/drawing/2014/main" id="{D9EE17EB-86E1-4BAE-87BC-F8AD50499D4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7" name="直線コネクタ 286">
          <a:extLst>
            <a:ext uri="{FF2B5EF4-FFF2-40B4-BE49-F238E27FC236}">
              <a16:creationId xmlns:a16="http://schemas.microsoft.com/office/drawing/2014/main" id="{2D838C57-ADB6-4913-983E-3527C28295D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8" name="テキスト ボックス 287">
          <a:extLst>
            <a:ext uri="{FF2B5EF4-FFF2-40B4-BE49-F238E27FC236}">
              <a16:creationId xmlns:a16="http://schemas.microsoft.com/office/drawing/2014/main" id="{C2D17772-8A60-4ECA-B381-37EDC97140C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89" name="【保健センター・保健所】&#10;一人当たり面積グラフ枠">
          <a:extLst>
            <a:ext uri="{FF2B5EF4-FFF2-40B4-BE49-F238E27FC236}">
              <a16:creationId xmlns:a16="http://schemas.microsoft.com/office/drawing/2014/main" id="{02C4CC89-C2EA-40B6-9A88-97B1CA66BA1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290" name="直線コネクタ 289">
          <a:extLst>
            <a:ext uri="{FF2B5EF4-FFF2-40B4-BE49-F238E27FC236}">
              <a16:creationId xmlns:a16="http://schemas.microsoft.com/office/drawing/2014/main" id="{C55CE1A5-A282-467C-A169-8250FCFA6313}"/>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291" name="【保健センター・保健所】&#10;一人当たり面積最小値テキスト">
          <a:extLst>
            <a:ext uri="{FF2B5EF4-FFF2-40B4-BE49-F238E27FC236}">
              <a16:creationId xmlns:a16="http://schemas.microsoft.com/office/drawing/2014/main" id="{D44AD2DD-A1F9-4F29-824F-EEABC7892D4D}"/>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292" name="直線コネクタ 291">
          <a:extLst>
            <a:ext uri="{FF2B5EF4-FFF2-40B4-BE49-F238E27FC236}">
              <a16:creationId xmlns:a16="http://schemas.microsoft.com/office/drawing/2014/main" id="{D4AAE8BC-0942-4924-BBE4-6D10A81BAC50}"/>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293" name="【保健センター・保健所】&#10;一人当たり面積最大値テキスト">
          <a:extLst>
            <a:ext uri="{FF2B5EF4-FFF2-40B4-BE49-F238E27FC236}">
              <a16:creationId xmlns:a16="http://schemas.microsoft.com/office/drawing/2014/main" id="{3599C40E-578D-481F-8EFA-C0949E43AAA0}"/>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294" name="直線コネクタ 293">
          <a:extLst>
            <a:ext uri="{FF2B5EF4-FFF2-40B4-BE49-F238E27FC236}">
              <a16:creationId xmlns:a16="http://schemas.microsoft.com/office/drawing/2014/main" id="{E8E2B902-B5BC-4C99-B57E-65130F2459D7}"/>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295" name="【保健センター・保健所】&#10;一人当たり面積平均値テキスト">
          <a:extLst>
            <a:ext uri="{FF2B5EF4-FFF2-40B4-BE49-F238E27FC236}">
              <a16:creationId xmlns:a16="http://schemas.microsoft.com/office/drawing/2014/main" id="{86EF31E8-A92F-4F8C-B628-9E6BBC72E2D1}"/>
            </a:ext>
          </a:extLst>
        </xdr:cNvPr>
        <xdr:cNvSpPr txBox="1"/>
      </xdr:nvSpPr>
      <xdr:spPr>
        <a:xfrm>
          <a:off x="22199600" y="1043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296" name="フローチャート: 判断 295">
          <a:extLst>
            <a:ext uri="{FF2B5EF4-FFF2-40B4-BE49-F238E27FC236}">
              <a16:creationId xmlns:a16="http://schemas.microsoft.com/office/drawing/2014/main" id="{C187EE26-40B5-4CCD-A9D4-EF14983CEE99}"/>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297" name="フローチャート: 判断 296">
          <a:extLst>
            <a:ext uri="{FF2B5EF4-FFF2-40B4-BE49-F238E27FC236}">
              <a16:creationId xmlns:a16="http://schemas.microsoft.com/office/drawing/2014/main" id="{093C77A3-E729-4A0D-8866-F40E123A339E}"/>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298" name="フローチャート: 判断 297">
          <a:extLst>
            <a:ext uri="{FF2B5EF4-FFF2-40B4-BE49-F238E27FC236}">
              <a16:creationId xmlns:a16="http://schemas.microsoft.com/office/drawing/2014/main" id="{D6BB2890-9A0B-4488-8B5B-C5253D87DAFF}"/>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299" name="フローチャート: 判断 298">
          <a:extLst>
            <a:ext uri="{FF2B5EF4-FFF2-40B4-BE49-F238E27FC236}">
              <a16:creationId xmlns:a16="http://schemas.microsoft.com/office/drawing/2014/main" id="{7809DB3D-632D-47DC-80C4-9CCD03B8A23F}"/>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300" name="フローチャート: 判断 299">
          <a:extLst>
            <a:ext uri="{FF2B5EF4-FFF2-40B4-BE49-F238E27FC236}">
              <a16:creationId xmlns:a16="http://schemas.microsoft.com/office/drawing/2014/main" id="{DCCCED45-4A48-4F64-A943-12110CD40E03}"/>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1" name="テキスト ボックス 300">
          <a:extLst>
            <a:ext uri="{FF2B5EF4-FFF2-40B4-BE49-F238E27FC236}">
              <a16:creationId xmlns:a16="http://schemas.microsoft.com/office/drawing/2014/main" id="{123F6CBB-F5D8-4B4B-B75F-BB2D1109889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D4393186-5D0A-4080-9A1B-EA15A8E0460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02273231-CA5C-4021-8F9A-89B81859126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0FD32C7D-0328-407C-9AE3-C9C77EAB491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DCDABF1B-FD9D-4BEE-93ED-FA5AE225AA0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122936</xdr:rowOff>
    </xdr:from>
    <xdr:to>
      <xdr:col>116</xdr:col>
      <xdr:colOff>114300</xdr:colOff>
      <xdr:row>57</xdr:row>
      <xdr:rowOff>53086</xdr:rowOff>
    </xdr:to>
    <xdr:sp macro="" textlink="">
      <xdr:nvSpPr>
        <xdr:cNvPr id="306" name="楕円 305">
          <a:extLst>
            <a:ext uri="{FF2B5EF4-FFF2-40B4-BE49-F238E27FC236}">
              <a16:creationId xmlns:a16="http://schemas.microsoft.com/office/drawing/2014/main" id="{3F97E326-C87B-4D6A-99FC-C5C28974CD56}"/>
            </a:ext>
          </a:extLst>
        </xdr:cNvPr>
        <xdr:cNvSpPr/>
      </xdr:nvSpPr>
      <xdr:spPr>
        <a:xfrm>
          <a:off x="22110700" y="972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145813</xdr:rowOff>
    </xdr:from>
    <xdr:ext cx="469744" cy="259045"/>
    <xdr:sp macro="" textlink="">
      <xdr:nvSpPr>
        <xdr:cNvPr id="307" name="【保健センター・保健所】&#10;一人当たり面積該当値テキスト">
          <a:extLst>
            <a:ext uri="{FF2B5EF4-FFF2-40B4-BE49-F238E27FC236}">
              <a16:creationId xmlns:a16="http://schemas.microsoft.com/office/drawing/2014/main" id="{5E228FF0-44B6-4875-9F22-FDF35F3C5D77}"/>
            </a:ext>
          </a:extLst>
        </xdr:cNvPr>
        <xdr:cNvSpPr txBox="1"/>
      </xdr:nvSpPr>
      <xdr:spPr>
        <a:xfrm>
          <a:off x="22199600" y="957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102362</xdr:rowOff>
    </xdr:from>
    <xdr:to>
      <xdr:col>112</xdr:col>
      <xdr:colOff>38100</xdr:colOff>
      <xdr:row>57</xdr:row>
      <xdr:rowOff>32512</xdr:rowOff>
    </xdr:to>
    <xdr:sp macro="" textlink="">
      <xdr:nvSpPr>
        <xdr:cNvPr id="308" name="楕円 307">
          <a:extLst>
            <a:ext uri="{FF2B5EF4-FFF2-40B4-BE49-F238E27FC236}">
              <a16:creationId xmlns:a16="http://schemas.microsoft.com/office/drawing/2014/main" id="{4DC17F74-A1A6-4DDB-9B1A-3A7C8BD1770C}"/>
            </a:ext>
          </a:extLst>
        </xdr:cNvPr>
        <xdr:cNvSpPr/>
      </xdr:nvSpPr>
      <xdr:spPr>
        <a:xfrm>
          <a:off x="21272500" y="970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153162</xdr:rowOff>
    </xdr:from>
    <xdr:to>
      <xdr:col>116</xdr:col>
      <xdr:colOff>63500</xdr:colOff>
      <xdr:row>57</xdr:row>
      <xdr:rowOff>2286</xdr:rowOff>
    </xdr:to>
    <xdr:cxnSp macro="">
      <xdr:nvCxnSpPr>
        <xdr:cNvPr id="309" name="直線コネクタ 308">
          <a:extLst>
            <a:ext uri="{FF2B5EF4-FFF2-40B4-BE49-F238E27FC236}">
              <a16:creationId xmlns:a16="http://schemas.microsoft.com/office/drawing/2014/main" id="{A92864E3-12EF-44B8-A0BD-328FBD89A4B5}"/>
            </a:ext>
          </a:extLst>
        </xdr:cNvPr>
        <xdr:cNvCxnSpPr/>
      </xdr:nvCxnSpPr>
      <xdr:spPr>
        <a:xfrm>
          <a:off x="21323300" y="9754362"/>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63500</xdr:rowOff>
    </xdr:from>
    <xdr:to>
      <xdr:col>107</xdr:col>
      <xdr:colOff>101600</xdr:colOff>
      <xdr:row>56</xdr:row>
      <xdr:rowOff>165100</xdr:rowOff>
    </xdr:to>
    <xdr:sp macro="" textlink="">
      <xdr:nvSpPr>
        <xdr:cNvPr id="310" name="楕円 309">
          <a:extLst>
            <a:ext uri="{FF2B5EF4-FFF2-40B4-BE49-F238E27FC236}">
              <a16:creationId xmlns:a16="http://schemas.microsoft.com/office/drawing/2014/main" id="{02402F4A-40D8-4B62-9705-CB670E0BB691}"/>
            </a:ext>
          </a:extLst>
        </xdr:cNvPr>
        <xdr:cNvSpPr/>
      </xdr:nvSpPr>
      <xdr:spPr>
        <a:xfrm>
          <a:off x="20383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114300</xdr:rowOff>
    </xdr:from>
    <xdr:to>
      <xdr:col>111</xdr:col>
      <xdr:colOff>177800</xdr:colOff>
      <xdr:row>56</xdr:row>
      <xdr:rowOff>153162</xdr:rowOff>
    </xdr:to>
    <xdr:cxnSp macro="">
      <xdr:nvCxnSpPr>
        <xdr:cNvPr id="311" name="直線コネクタ 310">
          <a:extLst>
            <a:ext uri="{FF2B5EF4-FFF2-40B4-BE49-F238E27FC236}">
              <a16:creationId xmlns:a16="http://schemas.microsoft.com/office/drawing/2014/main" id="{E1C8793B-7DEA-4265-9E61-A146E0FE6771}"/>
            </a:ext>
          </a:extLst>
        </xdr:cNvPr>
        <xdr:cNvCxnSpPr/>
      </xdr:nvCxnSpPr>
      <xdr:spPr>
        <a:xfrm>
          <a:off x="20434300" y="971550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33782</xdr:rowOff>
    </xdr:from>
    <xdr:to>
      <xdr:col>102</xdr:col>
      <xdr:colOff>165100</xdr:colOff>
      <xdr:row>56</xdr:row>
      <xdr:rowOff>135382</xdr:rowOff>
    </xdr:to>
    <xdr:sp macro="" textlink="">
      <xdr:nvSpPr>
        <xdr:cNvPr id="312" name="楕円 311">
          <a:extLst>
            <a:ext uri="{FF2B5EF4-FFF2-40B4-BE49-F238E27FC236}">
              <a16:creationId xmlns:a16="http://schemas.microsoft.com/office/drawing/2014/main" id="{5DAD5FE7-0227-49DD-9E0A-A6941EAACD52}"/>
            </a:ext>
          </a:extLst>
        </xdr:cNvPr>
        <xdr:cNvSpPr/>
      </xdr:nvSpPr>
      <xdr:spPr>
        <a:xfrm>
          <a:off x="19494500" y="963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84582</xdr:rowOff>
    </xdr:from>
    <xdr:to>
      <xdr:col>107</xdr:col>
      <xdr:colOff>50800</xdr:colOff>
      <xdr:row>56</xdr:row>
      <xdr:rowOff>114300</xdr:rowOff>
    </xdr:to>
    <xdr:cxnSp macro="">
      <xdr:nvCxnSpPr>
        <xdr:cNvPr id="313" name="直線コネクタ 312">
          <a:extLst>
            <a:ext uri="{FF2B5EF4-FFF2-40B4-BE49-F238E27FC236}">
              <a16:creationId xmlns:a16="http://schemas.microsoft.com/office/drawing/2014/main" id="{6AEC8EA4-8369-46C2-8E0C-BC9D59EF6336}"/>
            </a:ext>
          </a:extLst>
        </xdr:cNvPr>
        <xdr:cNvCxnSpPr/>
      </xdr:nvCxnSpPr>
      <xdr:spPr>
        <a:xfrm>
          <a:off x="19545300" y="96857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45212</xdr:rowOff>
    </xdr:from>
    <xdr:to>
      <xdr:col>98</xdr:col>
      <xdr:colOff>38100</xdr:colOff>
      <xdr:row>56</xdr:row>
      <xdr:rowOff>146812</xdr:rowOff>
    </xdr:to>
    <xdr:sp macro="" textlink="">
      <xdr:nvSpPr>
        <xdr:cNvPr id="314" name="楕円 313">
          <a:extLst>
            <a:ext uri="{FF2B5EF4-FFF2-40B4-BE49-F238E27FC236}">
              <a16:creationId xmlns:a16="http://schemas.microsoft.com/office/drawing/2014/main" id="{7927574E-9DCF-43E1-A768-6BD558CA9005}"/>
            </a:ext>
          </a:extLst>
        </xdr:cNvPr>
        <xdr:cNvSpPr/>
      </xdr:nvSpPr>
      <xdr:spPr>
        <a:xfrm>
          <a:off x="18605500" y="964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84582</xdr:rowOff>
    </xdr:from>
    <xdr:to>
      <xdr:col>102</xdr:col>
      <xdr:colOff>114300</xdr:colOff>
      <xdr:row>56</xdr:row>
      <xdr:rowOff>96012</xdr:rowOff>
    </xdr:to>
    <xdr:cxnSp macro="">
      <xdr:nvCxnSpPr>
        <xdr:cNvPr id="315" name="直線コネクタ 314">
          <a:extLst>
            <a:ext uri="{FF2B5EF4-FFF2-40B4-BE49-F238E27FC236}">
              <a16:creationId xmlns:a16="http://schemas.microsoft.com/office/drawing/2014/main" id="{BB922A2C-84A6-487D-ACF0-0BB802DE4234}"/>
            </a:ext>
          </a:extLst>
        </xdr:cNvPr>
        <xdr:cNvCxnSpPr/>
      </xdr:nvCxnSpPr>
      <xdr:spPr>
        <a:xfrm flipV="1">
          <a:off x="18656300" y="968578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112793</xdr:rowOff>
    </xdr:from>
    <xdr:ext cx="469744" cy="259045"/>
    <xdr:sp macro="" textlink="">
      <xdr:nvSpPr>
        <xdr:cNvPr id="316" name="n_1aveValue【保健センター・保健所】&#10;一人当たり面積">
          <a:extLst>
            <a:ext uri="{FF2B5EF4-FFF2-40B4-BE49-F238E27FC236}">
              <a16:creationId xmlns:a16="http://schemas.microsoft.com/office/drawing/2014/main" id="{51767936-FB3C-4FDD-AC7A-4E011386FB93}"/>
            </a:ext>
          </a:extLst>
        </xdr:cNvPr>
        <xdr:cNvSpPr txBox="1"/>
      </xdr:nvSpPr>
      <xdr:spPr>
        <a:xfrm>
          <a:off x="21075727" y="1057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133367</xdr:rowOff>
    </xdr:from>
    <xdr:ext cx="469744" cy="259045"/>
    <xdr:sp macro="" textlink="">
      <xdr:nvSpPr>
        <xdr:cNvPr id="317" name="n_2aveValue【保健センター・保健所】&#10;一人当たり面積">
          <a:extLst>
            <a:ext uri="{FF2B5EF4-FFF2-40B4-BE49-F238E27FC236}">
              <a16:creationId xmlns:a16="http://schemas.microsoft.com/office/drawing/2014/main" id="{0AE14B6E-CC20-42AF-8DC8-956579352C44}"/>
            </a:ext>
          </a:extLst>
        </xdr:cNvPr>
        <xdr:cNvSpPr txBox="1"/>
      </xdr:nvSpPr>
      <xdr:spPr>
        <a:xfrm>
          <a:off x="20199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160799</xdr:rowOff>
    </xdr:from>
    <xdr:ext cx="469744" cy="259045"/>
    <xdr:sp macro="" textlink="">
      <xdr:nvSpPr>
        <xdr:cNvPr id="318" name="n_3aveValue【保健センター・保健所】&#10;一人当たり面積">
          <a:extLst>
            <a:ext uri="{FF2B5EF4-FFF2-40B4-BE49-F238E27FC236}">
              <a16:creationId xmlns:a16="http://schemas.microsoft.com/office/drawing/2014/main" id="{84824B07-CBAC-468E-9BC2-7C6CA0019B08}"/>
            </a:ext>
          </a:extLst>
        </xdr:cNvPr>
        <xdr:cNvSpPr txBox="1"/>
      </xdr:nvSpPr>
      <xdr:spPr>
        <a:xfrm>
          <a:off x="19310427"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319" name="n_4aveValue【保健センター・保健所】&#10;一人当たり面積">
          <a:extLst>
            <a:ext uri="{FF2B5EF4-FFF2-40B4-BE49-F238E27FC236}">
              <a16:creationId xmlns:a16="http://schemas.microsoft.com/office/drawing/2014/main" id="{F68068C3-49A9-43A5-8043-D69DAB049C43}"/>
            </a:ext>
          </a:extLst>
        </xdr:cNvPr>
        <xdr:cNvSpPr txBox="1"/>
      </xdr:nvSpPr>
      <xdr:spPr>
        <a:xfrm>
          <a:off x="18421427" y="106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49039</xdr:rowOff>
    </xdr:from>
    <xdr:ext cx="469744" cy="259045"/>
    <xdr:sp macro="" textlink="">
      <xdr:nvSpPr>
        <xdr:cNvPr id="320" name="n_1mainValue【保健センター・保健所】&#10;一人当たり面積">
          <a:extLst>
            <a:ext uri="{FF2B5EF4-FFF2-40B4-BE49-F238E27FC236}">
              <a16:creationId xmlns:a16="http://schemas.microsoft.com/office/drawing/2014/main" id="{C40918E7-90B1-4934-B401-FCE0B176D124}"/>
            </a:ext>
          </a:extLst>
        </xdr:cNvPr>
        <xdr:cNvSpPr txBox="1"/>
      </xdr:nvSpPr>
      <xdr:spPr>
        <a:xfrm>
          <a:off x="21075727" y="947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10177</xdr:rowOff>
    </xdr:from>
    <xdr:ext cx="469744" cy="259045"/>
    <xdr:sp macro="" textlink="">
      <xdr:nvSpPr>
        <xdr:cNvPr id="321" name="n_2mainValue【保健センター・保健所】&#10;一人当たり面積">
          <a:extLst>
            <a:ext uri="{FF2B5EF4-FFF2-40B4-BE49-F238E27FC236}">
              <a16:creationId xmlns:a16="http://schemas.microsoft.com/office/drawing/2014/main" id="{BD8CE6D6-C88F-410A-AD90-9C52E8616890}"/>
            </a:ext>
          </a:extLst>
        </xdr:cNvPr>
        <xdr:cNvSpPr txBox="1"/>
      </xdr:nvSpPr>
      <xdr:spPr>
        <a:xfrm>
          <a:off x="20199427" y="943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151909</xdr:rowOff>
    </xdr:from>
    <xdr:ext cx="469744" cy="259045"/>
    <xdr:sp macro="" textlink="">
      <xdr:nvSpPr>
        <xdr:cNvPr id="322" name="n_3mainValue【保健センター・保健所】&#10;一人当たり面積">
          <a:extLst>
            <a:ext uri="{FF2B5EF4-FFF2-40B4-BE49-F238E27FC236}">
              <a16:creationId xmlns:a16="http://schemas.microsoft.com/office/drawing/2014/main" id="{92E675EC-DCC9-4CB7-AD3B-6A9ACB40538C}"/>
            </a:ext>
          </a:extLst>
        </xdr:cNvPr>
        <xdr:cNvSpPr txBox="1"/>
      </xdr:nvSpPr>
      <xdr:spPr>
        <a:xfrm>
          <a:off x="19310427" y="941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163339</xdr:rowOff>
    </xdr:from>
    <xdr:ext cx="469744" cy="259045"/>
    <xdr:sp macro="" textlink="">
      <xdr:nvSpPr>
        <xdr:cNvPr id="323" name="n_4mainValue【保健センター・保健所】&#10;一人当たり面積">
          <a:extLst>
            <a:ext uri="{FF2B5EF4-FFF2-40B4-BE49-F238E27FC236}">
              <a16:creationId xmlns:a16="http://schemas.microsoft.com/office/drawing/2014/main" id="{F6B5F1AA-30DF-4F89-81C8-293172D42521}"/>
            </a:ext>
          </a:extLst>
        </xdr:cNvPr>
        <xdr:cNvSpPr txBox="1"/>
      </xdr:nvSpPr>
      <xdr:spPr>
        <a:xfrm>
          <a:off x="18421427" y="942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4" name="正方形/長方形 323">
          <a:extLst>
            <a:ext uri="{FF2B5EF4-FFF2-40B4-BE49-F238E27FC236}">
              <a16:creationId xmlns:a16="http://schemas.microsoft.com/office/drawing/2014/main" id="{519B308E-B7DA-416C-BC64-63DAF620504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5" name="正方形/長方形 324">
          <a:extLst>
            <a:ext uri="{FF2B5EF4-FFF2-40B4-BE49-F238E27FC236}">
              <a16:creationId xmlns:a16="http://schemas.microsoft.com/office/drawing/2014/main" id="{97A5CAE8-14FD-4EBE-86CC-D3A71290331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6" name="正方形/長方形 325">
          <a:extLst>
            <a:ext uri="{FF2B5EF4-FFF2-40B4-BE49-F238E27FC236}">
              <a16:creationId xmlns:a16="http://schemas.microsoft.com/office/drawing/2014/main" id="{53A6B7B2-6952-43D7-B193-BA4416827DA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7" name="正方形/長方形 326">
          <a:extLst>
            <a:ext uri="{FF2B5EF4-FFF2-40B4-BE49-F238E27FC236}">
              <a16:creationId xmlns:a16="http://schemas.microsoft.com/office/drawing/2014/main" id="{780A2167-779A-4A9D-B6CF-892203D2062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8" name="正方形/長方形 327">
          <a:extLst>
            <a:ext uri="{FF2B5EF4-FFF2-40B4-BE49-F238E27FC236}">
              <a16:creationId xmlns:a16="http://schemas.microsoft.com/office/drawing/2014/main" id="{ADEF4D74-F931-4543-8C46-4314FB8F5E9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9" name="正方形/長方形 328">
          <a:extLst>
            <a:ext uri="{FF2B5EF4-FFF2-40B4-BE49-F238E27FC236}">
              <a16:creationId xmlns:a16="http://schemas.microsoft.com/office/drawing/2014/main" id="{345D57EE-44CE-4D89-BC8B-C299B762899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0" name="正方形/長方形 329">
          <a:extLst>
            <a:ext uri="{FF2B5EF4-FFF2-40B4-BE49-F238E27FC236}">
              <a16:creationId xmlns:a16="http://schemas.microsoft.com/office/drawing/2014/main" id="{65B494A9-5E3D-4FA9-8B5B-EDEA6B694A9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1" name="正方形/長方形 330">
          <a:extLst>
            <a:ext uri="{FF2B5EF4-FFF2-40B4-BE49-F238E27FC236}">
              <a16:creationId xmlns:a16="http://schemas.microsoft.com/office/drawing/2014/main" id="{AFE12128-E305-4208-81EF-7516FBF22D0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2" name="テキスト ボックス 331">
          <a:extLst>
            <a:ext uri="{FF2B5EF4-FFF2-40B4-BE49-F238E27FC236}">
              <a16:creationId xmlns:a16="http://schemas.microsoft.com/office/drawing/2014/main" id="{4BBB767D-C70F-457B-A32E-15A6A8564A4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3" name="直線コネクタ 332">
          <a:extLst>
            <a:ext uri="{FF2B5EF4-FFF2-40B4-BE49-F238E27FC236}">
              <a16:creationId xmlns:a16="http://schemas.microsoft.com/office/drawing/2014/main" id="{C60400C5-6F4B-469D-B23B-FE3A4995750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4" name="テキスト ボックス 333">
          <a:extLst>
            <a:ext uri="{FF2B5EF4-FFF2-40B4-BE49-F238E27FC236}">
              <a16:creationId xmlns:a16="http://schemas.microsoft.com/office/drawing/2014/main" id="{D75FE797-F9B6-457B-9C34-51DD3388606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5" name="直線コネクタ 334">
          <a:extLst>
            <a:ext uri="{FF2B5EF4-FFF2-40B4-BE49-F238E27FC236}">
              <a16:creationId xmlns:a16="http://schemas.microsoft.com/office/drawing/2014/main" id="{1EAB79A0-DCC9-46F8-BB40-6FF05A09582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6" name="テキスト ボックス 335">
          <a:extLst>
            <a:ext uri="{FF2B5EF4-FFF2-40B4-BE49-F238E27FC236}">
              <a16:creationId xmlns:a16="http://schemas.microsoft.com/office/drawing/2014/main" id="{4151876D-00C9-4A29-B761-8A86617F1B0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7" name="直線コネクタ 336">
          <a:extLst>
            <a:ext uri="{FF2B5EF4-FFF2-40B4-BE49-F238E27FC236}">
              <a16:creationId xmlns:a16="http://schemas.microsoft.com/office/drawing/2014/main" id="{BCD16C4E-BAA5-4BA4-B6E4-23F0150EDE9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38" name="テキスト ボックス 337">
          <a:extLst>
            <a:ext uri="{FF2B5EF4-FFF2-40B4-BE49-F238E27FC236}">
              <a16:creationId xmlns:a16="http://schemas.microsoft.com/office/drawing/2014/main" id="{5F9DFDF4-2DBD-4C71-9365-511C4C351B6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39" name="直線コネクタ 338">
          <a:extLst>
            <a:ext uri="{FF2B5EF4-FFF2-40B4-BE49-F238E27FC236}">
              <a16:creationId xmlns:a16="http://schemas.microsoft.com/office/drawing/2014/main" id="{BAD863E3-4AF8-41DA-80A2-D3F83C68528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0" name="テキスト ボックス 339">
          <a:extLst>
            <a:ext uri="{FF2B5EF4-FFF2-40B4-BE49-F238E27FC236}">
              <a16:creationId xmlns:a16="http://schemas.microsoft.com/office/drawing/2014/main" id="{2045F34A-148F-4322-848D-45D02F9CBE1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1" name="直線コネクタ 340">
          <a:extLst>
            <a:ext uri="{FF2B5EF4-FFF2-40B4-BE49-F238E27FC236}">
              <a16:creationId xmlns:a16="http://schemas.microsoft.com/office/drawing/2014/main" id="{AEDC6A4C-5466-498D-A4D0-F1DADB4CBCB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2" name="テキスト ボックス 341">
          <a:extLst>
            <a:ext uri="{FF2B5EF4-FFF2-40B4-BE49-F238E27FC236}">
              <a16:creationId xmlns:a16="http://schemas.microsoft.com/office/drawing/2014/main" id="{760E45F5-BA00-4BAE-8AA5-54A350D7B34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3" name="直線コネクタ 342">
          <a:extLst>
            <a:ext uri="{FF2B5EF4-FFF2-40B4-BE49-F238E27FC236}">
              <a16:creationId xmlns:a16="http://schemas.microsoft.com/office/drawing/2014/main" id="{A7E3A504-CA26-4958-B092-519C0E2B870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4" name="テキスト ボックス 343">
          <a:extLst>
            <a:ext uri="{FF2B5EF4-FFF2-40B4-BE49-F238E27FC236}">
              <a16:creationId xmlns:a16="http://schemas.microsoft.com/office/drawing/2014/main" id="{027F6745-BF34-41F0-B15E-33E451E88B2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5" name="直線コネクタ 344">
          <a:extLst>
            <a:ext uri="{FF2B5EF4-FFF2-40B4-BE49-F238E27FC236}">
              <a16:creationId xmlns:a16="http://schemas.microsoft.com/office/drawing/2014/main" id="{B4320018-ACC0-469E-BA54-FB4C8988CD2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6" name="テキスト ボックス 345">
          <a:extLst>
            <a:ext uri="{FF2B5EF4-FFF2-40B4-BE49-F238E27FC236}">
              <a16:creationId xmlns:a16="http://schemas.microsoft.com/office/drawing/2014/main" id="{08F2C41D-0664-4BD2-B91E-8091C3FA0D06}"/>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7" name="直線コネクタ 346">
          <a:extLst>
            <a:ext uri="{FF2B5EF4-FFF2-40B4-BE49-F238E27FC236}">
              <a16:creationId xmlns:a16="http://schemas.microsoft.com/office/drawing/2014/main" id="{E94CC27D-8A37-4848-A83B-8AB907B971F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48" name="【消防施設】&#10;有形固定資産減価償却率グラフ枠">
          <a:extLst>
            <a:ext uri="{FF2B5EF4-FFF2-40B4-BE49-F238E27FC236}">
              <a16:creationId xmlns:a16="http://schemas.microsoft.com/office/drawing/2014/main" id="{1854FA29-8CDB-4B15-82F8-A45035B8537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349" name="直線コネクタ 348">
          <a:extLst>
            <a:ext uri="{FF2B5EF4-FFF2-40B4-BE49-F238E27FC236}">
              <a16:creationId xmlns:a16="http://schemas.microsoft.com/office/drawing/2014/main" id="{21C8ED7A-0693-4121-8EC1-0FE2C25A7562}"/>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50" name="【消防施設】&#10;有形固定資産減価償却率最小値テキスト">
          <a:extLst>
            <a:ext uri="{FF2B5EF4-FFF2-40B4-BE49-F238E27FC236}">
              <a16:creationId xmlns:a16="http://schemas.microsoft.com/office/drawing/2014/main" id="{2247064F-A28C-42C5-B29B-08171BBF476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1" name="直線コネクタ 350">
          <a:extLst>
            <a:ext uri="{FF2B5EF4-FFF2-40B4-BE49-F238E27FC236}">
              <a16:creationId xmlns:a16="http://schemas.microsoft.com/office/drawing/2014/main" id="{50A95580-9C2C-48C5-90A2-DDA3AA4A404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352" name="【消防施設】&#10;有形固定資産減価償却率最大値テキスト">
          <a:extLst>
            <a:ext uri="{FF2B5EF4-FFF2-40B4-BE49-F238E27FC236}">
              <a16:creationId xmlns:a16="http://schemas.microsoft.com/office/drawing/2014/main" id="{9538165E-582C-4C25-9DD8-8A98112826A5}"/>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353" name="直線コネクタ 352">
          <a:extLst>
            <a:ext uri="{FF2B5EF4-FFF2-40B4-BE49-F238E27FC236}">
              <a16:creationId xmlns:a16="http://schemas.microsoft.com/office/drawing/2014/main" id="{0C27B7A5-75AA-4BE6-AD81-50620CFF3C15}"/>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354" name="【消防施設】&#10;有形固定資産減価償却率平均値テキスト">
          <a:extLst>
            <a:ext uri="{FF2B5EF4-FFF2-40B4-BE49-F238E27FC236}">
              <a16:creationId xmlns:a16="http://schemas.microsoft.com/office/drawing/2014/main" id="{B4D197C4-D99D-4090-BDD1-3D9924036F9D}"/>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355" name="フローチャート: 判断 354">
          <a:extLst>
            <a:ext uri="{FF2B5EF4-FFF2-40B4-BE49-F238E27FC236}">
              <a16:creationId xmlns:a16="http://schemas.microsoft.com/office/drawing/2014/main" id="{58F78A31-8EFC-414D-B264-447101A59B0B}"/>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356" name="フローチャート: 判断 355">
          <a:extLst>
            <a:ext uri="{FF2B5EF4-FFF2-40B4-BE49-F238E27FC236}">
              <a16:creationId xmlns:a16="http://schemas.microsoft.com/office/drawing/2014/main" id="{2DAABA70-6D38-49DB-884A-35B30B39625E}"/>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357" name="フローチャート: 判断 356">
          <a:extLst>
            <a:ext uri="{FF2B5EF4-FFF2-40B4-BE49-F238E27FC236}">
              <a16:creationId xmlns:a16="http://schemas.microsoft.com/office/drawing/2014/main" id="{33296E8F-7C35-4A4E-A543-A0E5D6A9EEA4}"/>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358" name="フローチャート: 判断 357">
          <a:extLst>
            <a:ext uri="{FF2B5EF4-FFF2-40B4-BE49-F238E27FC236}">
              <a16:creationId xmlns:a16="http://schemas.microsoft.com/office/drawing/2014/main" id="{8609E2C1-DF13-43A8-B9F0-A896A2A13BA0}"/>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359" name="フローチャート: 判断 358">
          <a:extLst>
            <a:ext uri="{FF2B5EF4-FFF2-40B4-BE49-F238E27FC236}">
              <a16:creationId xmlns:a16="http://schemas.microsoft.com/office/drawing/2014/main" id="{D8E8716D-F243-45FA-ACAA-0842EE646AA9}"/>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6C8578F-4811-46DC-959E-AB90A6BB165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264C563-CCD8-43DE-964F-D4F25826FDE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701E9F9-5C4A-4112-8131-64E8D256483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7945601-18B3-4F2F-97CA-03B27100677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3026BDA0-2A76-4F8A-8704-848DB0748EF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60779</xdr:rowOff>
    </xdr:from>
    <xdr:to>
      <xdr:col>85</xdr:col>
      <xdr:colOff>177800</xdr:colOff>
      <xdr:row>83</xdr:row>
      <xdr:rowOff>162379</xdr:rowOff>
    </xdr:to>
    <xdr:sp macro="" textlink="">
      <xdr:nvSpPr>
        <xdr:cNvPr id="365" name="楕円 364">
          <a:extLst>
            <a:ext uri="{FF2B5EF4-FFF2-40B4-BE49-F238E27FC236}">
              <a16:creationId xmlns:a16="http://schemas.microsoft.com/office/drawing/2014/main" id="{24DF1EE7-FA5E-49EF-B95F-D9420EF7D392}"/>
            </a:ext>
          </a:extLst>
        </xdr:cNvPr>
        <xdr:cNvSpPr/>
      </xdr:nvSpPr>
      <xdr:spPr>
        <a:xfrm>
          <a:off x="162687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39206</xdr:rowOff>
    </xdr:from>
    <xdr:ext cx="405111" cy="259045"/>
    <xdr:sp macro="" textlink="">
      <xdr:nvSpPr>
        <xdr:cNvPr id="366" name="【消防施設】&#10;有形固定資産減価償却率該当値テキスト">
          <a:extLst>
            <a:ext uri="{FF2B5EF4-FFF2-40B4-BE49-F238E27FC236}">
              <a16:creationId xmlns:a16="http://schemas.microsoft.com/office/drawing/2014/main" id="{EF6742EC-9A87-4966-9899-D322BEACDE8D}"/>
            </a:ext>
          </a:extLst>
        </xdr:cNvPr>
        <xdr:cNvSpPr txBox="1"/>
      </xdr:nvSpPr>
      <xdr:spPr>
        <a:xfrm>
          <a:off x="16357600"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24856</xdr:rowOff>
    </xdr:from>
    <xdr:to>
      <xdr:col>81</xdr:col>
      <xdr:colOff>101600</xdr:colOff>
      <xdr:row>83</xdr:row>
      <xdr:rowOff>126456</xdr:rowOff>
    </xdr:to>
    <xdr:sp macro="" textlink="">
      <xdr:nvSpPr>
        <xdr:cNvPr id="367" name="楕円 366">
          <a:extLst>
            <a:ext uri="{FF2B5EF4-FFF2-40B4-BE49-F238E27FC236}">
              <a16:creationId xmlns:a16="http://schemas.microsoft.com/office/drawing/2014/main" id="{2323E044-C3F0-4BB2-8604-129DF2319B58}"/>
            </a:ext>
          </a:extLst>
        </xdr:cNvPr>
        <xdr:cNvSpPr/>
      </xdr:nvSpPr>
      <xdr:spPr>
        <a:xfrm>
          <a:off x="15430500" y="1425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75656</xdr:rowOff>
    </xdr:from>
    <xdr:to>
      <xdr:col>85</xdr:col>
      <xdr:colOff>127000</xdr:colOff>
      <xdr:row>83</xdr:row>
      <xdr:rowOff>111579</xdr:rowOff>
    </xdr:to>
    <xdr:cxnSp macro="">
      <xdr:nvCxnSpPr>
        <xdr:cNvPr id="368" name="直線コネクタ 367">
          <a:extLst>
            <a:ext uri="{FF2B5EF4-FFF2-40B4-BE49-F238E27FC236}">
              <a16:creationId xmlns:a16="http://schemas.microsoft.com/office/drawing/2014/main" id="{A88EAE02-8FA5-4016-9922-0577786FD35F}"/>
            </a:ext>
          </a:extLst>
        </xdr:cNvPr>
        <xdr:cNvCxnSpPr/>
      </xdr:nvCxnSpPr>
      <xdr:spPr>
        <a:xfrm>
          <a:off x="15481300" y="1430600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160382</xdr:rowOff>
    </xdr:from>
    <xdr:to>
      <xdr:col>76</xdr:col>
      <xdr:colOff>165100</xdr:colOff>
      <xdr:row>83</xdr:row>
      <xdr:rowOff>90532</xdr:rowOff>
    </xdr:to>
    <xdr:sp macro="" textlink="">
      <xdr:nvSpPr>
        <xdr:cNvPr id="369" name="楕円 368">
          <a:extLst>
            <a:ext uri="{FF2B5EF4-FFF2-40B4-BE49-F238E27FC236}">
              <a16:creationId xmlns:a16="http://schemas.microsoft.com/office/drawing/2014/main" id="{FBCEF081-F467-4390-B21D-736B18205E91}"/>
            </a:ext>
          </a:extLst>
        </xdr:cNvPr>
        <xdr:cNvSpPr/>
      </xdr:nvSpPr>
      <xdr:spPr>
        <a:xfrm>
          <a:off x="145415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39732</xdr:rowOff>
    </xdr:from>
    <xdr:to>
      <xdr:col>81</xdr:col>
      <xdr:colOff>50800</xdr:colOff>
      <xdr:row>83</xdr:row>
      <xdr:rowOff>75656</xdr:rowOff>
    </xdr:to>
    <xdr:cxnSp macro="">
      <xdr:nvCxnSpPr>
        <xdr:cNvPr id="370" name="直線コネクタ 369">
          <a:extLst>
            <a:ext uri="{FF2B5EF4-FFF2-40B4-BE49-F238E27FC236}">
              <a16:creationId xmlns:a16="http://schemas.microsoft.com/office/drawing/2014/main" id="{86F01996-7C64-40BF-B24C-8A8ADF6B8BA0}"/>
            </a:ext>
          </a:extLst>
        </xdr:cNvPr>
        <xdr:cNvCxnSpPr/>
      </xdr:nvCxnSpPr>
      <xdr:spPr>
        <a:xfrm>
          <a:off x="14592300" y="1427008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126093</xdr:rowOff>
    </xdr:from>
    <xdr:to>
      <xdr:col>72</xdr:col>
      <xdr:colOff>38100</xdr:colOff>
      <xdr:row>83</xdr:row>
      <xdr:rowOff>56243</xdr:rowOff>
    </xdr:to>
    <xdr:sp macro="" textlink="">
      <xdr:nvSpPr>
        <xdr:cNvPr id="371" name="楕円 370">
          <a:extLst>
            <a:ext uri="{FF2B5EF4-FFF2-40B4-BE49-F238E27FC236}">
              <a16:creationId xmlns:a16="http://schemas.microsoft.com/office/drawing/2014/main" id="{C8D3DCF8-D66E-46E5-A478-AD6BB87B3D22}"/>
            </a:ext>
          </a:extLst>
        </xdr:cNvPr>
        <xdr:cNvSpPr/>
      </xdr:nvSpPr>
      <xdr:spPr>
        <a:xfrm>
          <a:off x="13652500" y="1418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5443</xdr:rowOff>
    </xdr:from>
    <xdr:to>
      <xdr:col>76</xdr:col>
      <xdr:colOff>114300</xdr:colOff>
      <xdr:row>83</xdr:row>
      <xdr:rowOff>39732</xdr:rowOff>
    </xdr:to>
    <xdr:cxnSp macro="">
      <xdr:nvCxnSpPr>
        <xdr:cNvPr id="372" name="直線コネクタ 371">
          <a:extLst>
            <a:ext uri="{FF2B5EF4-FFF2-40B4-BE49-F238E27FC236}">
              <a16:creationId xmlns:a16="http://schemas.microsoft.com/office/drawing/2014/main" id="{575C3ADE-55DE-4229-B43D-839D0B4BD081}"/>
            </a:ext>
          </a:extLst>
        </xdr:cNvPr>
        <xdr:cNvCxnSpPr/>
      </xdr:nvCxnSpPr>
      <xdr:spPr>
        <a:xfrm>
          <a:off x="13703300" y="142357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90170</xdr:rowOff>
    </xdr:from>
    <xdr:to>
      <xdr:col>67</xdr:col>
      <xdr:colOff>101600</xdr:colOff>
      <xdr:row>83</xdr:row>
      <xdr:rowOff>20320</xdr:rowOff>
    </xdr:to>
    <xdr:sp macro="" textlink="">
      <xdr:nvSpPr>
        <xdr:cNvPr id="373" name="楕円 372">
          <a:extLst>
            <a:ext uri="{FF2B5EF4-FFF2-40B4-BE49-F238E27FC236}">
              <a16:creationId xmlns:a16="http://schemas.microsoft.com/office/drawing/2014/main" id="{9E78ACC5-27B8-4B55-AC4D-ABCD0ECD0ACD}"/>
            </a:ext>
          </a:extLst>
        </xdr:cNvPr>
        <xdr:cNvSpPr/>
      </xdr:nvSpPr>
      <xdr:spPr>
        <a:xfrm>
          <a:off x="12763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140970</xdr:rowOff>
    </xdr:from>
    <xdr:to>
      <xdr:col>71</xdr:col>
      <xdr:colOff>177800</xdr:colOff>
      <xdr:row>83</xdr:row>
      <xdr:rowOff>5443</xdr:rowOff>
    </xdr:to>
    <xdr:cxnSp macro="">
      <xdr:nvCxnSpPr>
        <xdr:cNvPr id="374" name="直線コネクタ 373">
          <a:extLst>
            <a:ext uri="{FF2B5EF4-FFF2-40B4-BE49-F238E27FC236}">
              <a16:creationId xmlns:a16="http://schemas.microsoft.com/office/drawing/2014/main" id="{F2474975-A1C7-4EA0-A2F1-FB207ABC12BE}"/>
            </a:ext>
          </a:extLst>
        </xdr:cNvPr>
        <xdr:cNvCxnSpPr/>
      </xdr:nvCxnSpPr>
      <xdr:spPr>
        <a:xfrm>
          <a:off x="12814300" y="1419987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375" name="n_1aveValue【消防施設】&#10;有形固定資産減価償却率">
          <a:extLst>
            <a:ext uri="{FF2B5EF4-FFF2-40B4-BE49-F238E27FC236}">
              <a16:creationId xmlns:a16="http://schemas.microsoft.com/office/drawing/2014/main" id="{11819166-E594-41B4-8992-C884B7DCAA60}"/>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376" name="n_2aveValue【消防施設】&#10;有形固定資産減価償却率">
          <a:extLst>
            <a:ext uri="{FF2B5EF4-FFF2-40B4-BE49-F238E27FC236}">
              <a16:creationId xmlns:a16="http://schemas.microsoft.com/office/drawing/2014/main" id="{7E18B130-2343-4894-82FD-B2D34DA55CBB}"/>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377" name="n_3aveValue【消防施設】&#10;有形固定資産減価償却率">
          <a:extLst>
            <a:ext uri="{FF2B5EF4-FFF2-40B4-BE49-F238E27FC236}">
              <a16:creationId xmlns:a16="http://schemas.microsoft.com/office/drawing/2014/main" id="{D3699530-FFFD-4A51-A4F6-2A56A87662FC}"/>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378" name="n_4aveValue【消防施設】&#10;有形固定資産減価償却率">
          <a:extLst>
            <a:ext uri="{FF2B5EF4-FFF2-40B4-BE49-F238E27FC236}">
              <a16:creationId xmlns:a16="http://schemas.microsoft.com/office/drawing/2014/main" id="{CFECEC39-52B9-4E56-886D-020CA036135D}"/>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117583</xdr:rowOff>
    </xdr:from>
    <xdr:ext cx="405111" cy="259045"/>
    <xdr:sp macro="" textlink="">
      <xdr:nvSpPr>
        <xdr:cNvPr id="379" name="n_1mainValue【消防施設】&#10;有形固定資産減価償却率">
          <a:extLst>
            <a:ext uri="{FF2B5EF4-FFF2-40B4-BE49-F238E27FC236}">
              <a16:creationId xmlns:a16="http://schemas.microsoft.com/office/drawing/2014/main" id="{C3F3A6F6-E88D-4337-84E8-9C54EAD6343F}"/>
            </a:ext>
          </a:extLst>
        </xdr:cNvPr>
        <xdr:cNvSpPr txBox="1"/>
      </xdr:nvSpPr>
      <xdr:spPr>
        <a:xfrm>
          <a:off x="152660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81659</xdr:rowOff>
    </xdr:from>
    <xdr:ext cx="405111" cy="259045"/>
    <xdr:sp macro="" textlink="">
      <xdr:nvSpPr>
        <xdr:cNvPr id="380" name="n_2mainValue【消防施設】&#10;有形固定資産減価償却率">
          <a:extLst>
            <a:ext uri="{FF2B5EF4-FFF2-40B4-BE49-F238E27FC236}">
              <a16:creationId xmlns:a16="http://schemas.microsoft.com/office/drawing/2014/main" id="{81BC08CB-F218-4B04-AA27-8425326C26AD}"/>
            </a:ext>
          </a:extLst>
        </xdr:cNvPr>
        <xdr:cNvSpPr txBox="1"/>
      </xdr:nvSpPr>
      <xdr:spPr>
        <a:xfrm>
          <a:off x="14389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47370</xdr:rowOff>
    </xdr:from>
    <xdr:ext cx="405111" cy="259045"/>
    <xdr:sp macro="" textlink="">
      <xdr:nvSpPr>
        <xdr:cNvPr id="381" name="n_3mainValue【消防施設】&#10;有形固定資産減価償却率">
          <a:extLst>
            <a:ext uri="{FF2B5EF4-FFF2-40B4-BE49-F238E27FC236}">
              <a16:creationId xmlns:a16="http://schemas.microsoft.com/office/drawing/2014/main" id="{9F3D1386-17BE-412B-AC21-470DDD2E29AC}"/>
            </a:ext>
          </a:extLst>
        </xdr:cNvPr>
        <xdr:cNvSpPr txBox="1"/>
      </xdr:nvSpPr>
      <xdr:spPr>
        <a:xfrm>
          <a:off x="13500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382" name="n_4mainValue【消防施設】&#10;有形固定資産減価償却率">
          <a:extLst>
            <a:ext uri="{FF2B5EF4-FFF2-40B4-BE49-F238E27FC236}">
              <a16:creationId xmlns:a16="http://schemas.microsoft.com/office/drawing/2014/main" id="{936E4E49-EB0A-4CEA-82AB-A9928570A75D}"/>
            </a:ext>
          </a:extLst>
        </xdr:cNvPr>
        <xdr:cNvSpPr txBox="1"/>
      </xdr:nvSpPr>
      <xdr:spPr>
        <a:xfrm>
          <a:off x="12611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3" name="正方形/長方形 382">
          <a:extLst>
            <a:ext uri="{FF2B5EF4-FFF2-40B4-BE49-F238E27FC236}">
              <a16:creationId xmlns:a16="http://schemas.microsoft.com/office/drawing/2014/main" id="{A0BDA48A-8DC7-4732-A245-64E7B62707C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4" name="正方形/長方形 383">
          <a:extLst>
            <a:ext uri="{FF2B5EF4-FFF2-40B4-BE49-F238E27FC236}">
              <a16:creationId xmlns:a16="http://schemas.microsoft.com/office/drawing/2014/main" id="{DC9985FC-BF8E-484D-9494-F39C06AD59D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5" name="正方形/長方形 384">
          <a:extLst>
            <a:ext uri="{FF2B5EF4-FFF2-40B4-BE49-F238E27FC236}">
              <a16:creationId xmlns:a16="http://schemas.microsoft.com/office/drawing/2014/main" id="{C12C05F4-0880-4BE3-859A-25231DBED2E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6" name="正方形/長方形 385">
          <a:extLst>
            <a:ext uri="{FF2B5EF4-FFF2-40B4-BE49-F238E27FC236}">
              <a16:creationId xmlns:a16="http://schemas.microsoft.com/office/drawing/2014/main" id="{BE5F147F-62F9-4D0B-A424-C485D70BBCC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7" name="正方形/長方形 386">
          <a:extLst>
            <a:ext uri="{FF2B5EF4-FFF2-40B4-BE49-F238E27FC236}">
              <a16:creationId xmlns:a16="http://schemas.microsoft.com/office/drawing/2014/main" id="{D0A8AA56-90EB-4C7A-BB25-308C6163E37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8" name="正方形/長方形 387">
          <a:extLst>
            <a:ext uri="{FF2B5EF4-FFF2-40B4-BE49-F238E27FC236}">
              <a16:creationId xmlns:a16="http://schemas.microsoft.com/office/drawing/2014/main" id="{80460669-8AFC-422D-BD41-9031A9E49F0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9" name="正方形/長方形 388">
          <a:extLst>
            <a:ext uri="{FF2B5EF4-FFF2-40B4-BE49-F238E27FC236}">
              <a16:creationId xmlns:a16="http://schemas.microsoft.com/office/drawing/2014/main" id="{A350B5F2-4897-4210-9143-30B92E636BB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0" name="正方形/長方形 389">
          <a:extLst>
            <a:ext uri="{FF2B5EF4-FFF2-40B4-BE49-F238E27FC236}">
              <a16:creationId xmlns:a16="http://schemas.microsoft.com/office/drawing/2014/main" id="{92B1D7AF-3DFD-4990-A680-CB4599647A5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1" name="テキスト ボックス 390">
          <a:extLst>
            <a:ext uri="{FF2B5EF4-FFF2-40B4-BE49-F238E27FC236}">
              <a16:creationId xmlns:a16="http://schemas.microsoft.com/office/drawing/2014/main" id="{4A2883D5-07BD-4C6D-B5CC-D8C5670111A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2" name="直線コネクタ 391">
          <a:extLst>
            <a:ext uri="{FF2B5EF4-FFF2-40B4-BE49-F238E27FC236}">
              <a16:creationId xmlns:a16="http://schemas.microsoft.com/office/drawing/2014/main" id="{8087D93E-F786-45D4-BDB7-C6779717091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3" name="直線コネクタ 392">
          <a:extLst>
            <a:ext uri="{FF2B5EF4-FFF2-40B4-BE49-F238E27FC236}">
              <a16:creationId xmlns:a16="http://schemas.microsoft.com/office/drawing/2014/main" id="{74501A6C-167D-4D16-A7D0-86DB912F7A1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4" name="テキスト ボックス 393">
          <a:extLst>
            <a:ext uri="{FF2B5EF4-FFF2-40B4-BE49-F238E27FC236}">
              <a16:creationId xmlns:a16="http://schemas.microsoft.com/office/drawing/2014/main" id="{2ED9B5C5-C471-4186-9E80-83805A41258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5" name="直線コネクタ 394">
          <a:extLst>
            <a:ext uri="{FF2B5EF4-FFF2-40B4-BE49-F238E27FC236}">
              <a16:creationId xmlns:a16="http://schemas.microsoft.com/office/drawing/2014/main" id="{B19D076D-1CFF-49E9-A2B6-123350D6C2A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6" name="テキスト ボックス 395">
          <a:extLst>
            <a:ext uri="{FF2B5EF4-FFF2-40B4-BE49-F238E27FC236}">
              <a16:creationId xmlns:a16="http://schemas.microsoft.com/office/drawing/2014/main" id="{E4EAC76C-7A08-4703-BC07-BE2FED7A2C5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7" name="直線コネクタ 396">
          <a:extLst>
            <a:ext uri="{FF2B5EF4-FFF2-40B4-BE49-F238E27FC236}">
              <a16:creationId xmlns:a16="http://schemas.microsoft.com/office/drawing/2014/main" id="{385A5DE9-281D-4358-A5E1-C5EA3FC9A6D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8" name="テキスト ボックス 397">
          <a:extLst>
            <a:ext uri="{FF2B5EF4-FFF2-40B4-BE49-F238E27FC236}">
              <a16:creationId xmlns:a16="http://schemas.microsoft.com/office/drawing/2014/main" id="{B4321C07-481C-4B9F-96DA-23D98B4670F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9" name="直線コネクタ 398">
          <a:extLst>
            <a:ext uri="{FF2B5EF4-FFF2-40B4-BE49-F238E27FC236}">
              <a16:creationId xmlns:a16="http://schemas.microsoft.com/office/drawing/2014/main" id="{321F7344-8846-4DC4-827C-8F2D191B737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0" name="テキスト ボックス 399">
          <a:extLst>
            <a:ext uri="{FF2B5EF4-FFF2-40B4-BE49-F238E27FC236}">
              <a16:creationId xmlns:a16="http://schemas.microsoft.com/office/drawing/2014/main" id="{2F980019-C948-4D66-AC70-D7B0CEEA3ED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1" name="直線コネクタ 400">
          <a:extLst>
            <a:ext uri="{FF2B5EF4-FFF2-40B4-BE49-F238E27FC236}">
              <a16:creationId xmlns:a16="http://schemas.microsoft.com/office/drawing/2014/main" id="{8DEA4DD5-8215-4442-B7BE-9DAFB5FC25F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2" name="テキスト ボックス 401">
          <a:extLst>
            <a:ext uri="{FF2B5EF4-FFF2-40B4-BE49-F238E27FC236}">
              <a16:creationId xmlns:a16="http://schemas.microsoft.com/office/drawing/2014/main" id="{38AB130D-72E5-473C-B628-DB8C42D1407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3" name="直線コネクタ 402">
          <a:extLst>
            <a:ext uri="{FF2B5EF4-FFF2-40B4-BE49-F238E27FC236}">
              <a16:creationId xmlns:a16="http://schemas.microsoft.com/office/drawing/2014/main" id="{74E3038A-A1FF-448C-AFD9-6CB8B8322C5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04" name="テキスト ボックス 403">
          <a:extLst>
            <a:ext uri="{FF2B5EF4-FFF2-40B4-BE49-F238E27FC236}">
              <a16:creationId xmlns:a16="http://schemas.microsoft.com/office/drawing/2014/main" id="{5A8E5418-2AEE-4133-9AF5-449C03E02685}"/>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BA9B62A5-97B5-4D29-BAF2-2D36517F293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6" name="テキスト ボックス 405">
          <a:extLst>
            <a:ext uri="{FF2B5EF4-FFF2-40B4-BE49-F238E27FC236}">
              <a16:creationId xmlns:a16="http://schemas.microsoft.com/office/drawing/2014/main" id="{B026C3F7-1931-464C-B794-0B8D591AD67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29800842-7F03-4D72-AF19-93AA51DD98B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408" name="直線コネクタ 407">
          <a:extLst>
            <a:ext uri="{FF2B5EF4-FFF2-40B4-BE49-F238E27FC236}">
              <a16:creationId xmlns:a16="http://schemas.microsoft.com/office/drawing/2014/main" id="{3E337E6D-DC4D-4031-A9EC-CB384EE460AE}"/>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409" name="【消防施設】&#10;一人当たり面積最小値テキスト">
          <a:extLst>
            <a:ext uri="{FF2B5EF4-FFF2-40B4-BE49-F238E27FC236}">
              <a16:creationId xmlns:a16="http://schemas.microsoft.com/office/drawing/2014/main" id="{A2F0F12B-629F-4B63-AE7A-F1553C0C52F3}"/>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410" name="直線コネクタ 409">
          <a:extLst>
            <a:ext uri="{FF2B5EF4-FFF2-40B4-BE49-F238E27FC236}">
              <a16:creationId xmlns:a16="http://schemas.microsoft.com/office/drawing/2014/main" id="{048E0FFA-BDF0-4C62-8F66-489FC53CA40B}"/>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411" name="【消防施設】&#10;一人当たり面積最大値テキスト">
          <a:extLst>
            <a:ext uri="{FF2B5EF4-FFF2-40B4-BE49-F238E27FC236}">
              <a16:creationId xmlns:a16="http://schemas.microsoft.com/office/drawing/2014/main" id="{E15D797E-B364-409B-8BB9-80F77621B610}"/>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412" name="直線コネクタ 411">
          <a:extLst>
            <a:ext uri="{FF2B5EF4-FFF2-40B4-BE49-F238E27FC236}">
              <a16:creationId xmlns:a16="http://schemas.microsoft.com/office/drawing/2014/main" id="{5FD1587D-1F4F-4145-AEF8-E18618B52F36}"/>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413" name="【消防施設】&#10;一人当たり面積平均値テキスト">
          <a:extLst>
            <a:ext uri="{FF2B5EF4-FFF2-40B4-BE49-F238E27FC236}">
              <a16:creationId xmlns:a16="http://schemas.microsoft.com/office/drawing/2014/main" id="{5E9C2150-6155-432C-8BD6-47A78AF74F8F}"/>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414" name="フローチャート: 判断 413">
          <a:extLst>
            <a:ext uri="{FF2B5EF4-FFF2-40B4-BE49-F238E27FC236}">
              <a16:creationId xmlns:a16="http://schemas.microsoft.com/office/drawing/2014/main" id="{FD112B85-D58F-4B4C-AAAC-70830A8CCE95}"/>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415" name="フローチャート: 判断 414">
          <a:extLst>
            <a:ext uri="{FF2B5EF4-FFF2-40B4-BE49-F238E27FC236}">
              <a16:creationId xmlns:a16="http://schemas.microsoft.com/office/drawing/2014/main" id="{303AEAEC-977D-41D0-8039-68AEB26E1CD3}"/>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416" name="フローチャート: 判断 415">
          <a:extLst>
            <a:ext uri="{FF2B5EF4-FFF2-40B4-BE49-F238E27FC236}">
              <a16:creationId xmlns:a16="http://schemas.microsoft.com/office/drawing/2014/main" id="{F644A444-CF69-4AB7-90D7-F570B8ADAF18}"/>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417" name="フローチャート: 判断 416">
          <a:extLst>
            <a:ext uri="{FF2B5EF4-FFF2-40B4-BE49-F238E27FC236}">
              <a16:creationId xmlns:a16="http://schemas.microsoft.com/office/drawing/2014/main" id="{C8873A5A-CCFD-4928-B32A-C1820C8A0306}"/>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418" name="フローチャート: 判断 417">
          <a:extLst>
            <a:ext uri="{FF2B5EF4-FFF2-40B4-BE49-F238E27FC236}">
              <a16:creationId xmlns:a16="http://schemas.microsoft.com/office/drawing/2014/main" id="{2BBD3BD4-9C8D-4FAA-B72C-6F898B36B1D0}"/>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AD49E569-0D8E-466F-B132-B8D1079F8E6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BF8F90D5-3E2E-41A3-90A2-935498DFCB0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2500D8E5-47B5-49A1-9434-B6DA2BBC726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A98DEC6D-1040-4F5B-942F-8BD9E213647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A4A0FAD5-8B7D-410C-AD12-E28EBEEE812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424" name="楕円 423">
          <a:extLst>
            <a:ext uri="{FF2B5EF4-FFF2-40B4-BE49-F238E27FC236}">
              <a16:creationId xmlns:a16="http://schemas.microsoft.com/office/drawing/2014/main" id="{2BFDB5C2-E97B-44C4-A45C-21EA3F05B958}"/>
            </a:ext>
          </a:extLst>
        </xdr:cNvPr>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425" name="【消防施設】&#10;一人当たり面積該当値テキスト">
          <a:extLst>
            <a:ext uri="{FF2B5EF4-FFF2-40B4-BE49-F238E27FC236}">
              <a16:creationId xmlns:a16="http://schemas.microsoft.com/office/drawing/2014/main" id="{12129AF1-CA70-4816-97AA-3C3501B7692A}"/>
            </a:ext>
          </a:extLst>
        </xdr:cNvPr>
        <xdr:cNvSpPr txBox="1"/>
      </xdr:nvSpPr>
      <xdr:spPr>
        <a:xfrm>
          <a:off x="22199600"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164737</xdr:rowOff>
    </xdr:from>
    <xdr:to>
      <xdr:col>112</xdr:col>
      <xdr:colOff>38100</xdr:colOff>
      <xdr:row>85</xdr:row>
      <xdr:rowOff>94887</xdr:rowOff>
    </xdr:to>
    <xdr:sp macro="" textlink="">
      <xdr:nvSpPr>
        <xdr:cNvPr id="426" name="楕円 425">
          <a:extLst>
            <a:ext uri="{FF2B5EF4-FFF2-40B4-BE49-F238E27FC236}">
              <a16:creationId xmlns:a16="http://schemas.microsoft.com/office/drawing/2014/main" id="{C73EE4CA-84F0-496F-8C25-48ED4E1C3506}"/>
            </a:ext>
          </a:extLst>
        </xdr:cNvPr>
        <xdr:cNvSpPr/>
      </xdr:nvSpPr>
      <xdr:spPr>
        <a:xfrm>
          <a:off x="21272500" y="1456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44087</xdr:rowOff>
    </xdr:from>
    <xdr:to>
      <xdr:col>116</xdr:col>
      <xdr:colOff>63500</xdr:colOff>
      <xdr:row>85</xdr:row>
      <xdr:rowOff>49530</xdr:rowOff>
    </xdr:to>
    <xdr:cxnSp macro="">
      <xdr:nvCxnSpPr>
        <xdr:cNvPr id="427" name="直線コネクタ 426">
          <a:extLst>
            <a:ext uri="{FF2B5EF4-FFF2-40B4-BE49-F238E27FC236}">
              <a16:creationId xmlns:a16="http://schemas.microsoft.com/office/drawing/2014/main" id="{12E14AC7-84D0-4293-8DA1-EDEB2A26FDBF}"/>
            </a:ext>
          </a:extLst>
        </xdr:cNvPr>
        <xdr:cNvCxnSpPr/>
      </xdr:nvCxnSpPr>
      <xdr:spPr>
        <a:xfrm>
          <a:off x="21323300" y="14617337"/>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154939</xdr:rowOff>
    </xdr:from>
    <xdr:to>
      <xdr:col>107</xdr:col>
      <xdr:colOff>101600</xdr:colOff>
      <xdr:row>85</xdr:row>
      <xdr:rowOff>85089</xdr:rowOff>
    </xdr:to>
    <xdr:sp macro="" textlink="">
      <xdr:nvSpPr>
        <xdr:cNvPr id="428" name="楕円 427">
          <a:extLst>
            <a:ext uri="{FF2B5EF4-FFF2-40B4-BE49-F238E27FC236}">
              <a16:creationId xmlns:a16="http://schemas.microsoft.com/office/drawing/2014/main" id="{CC30C71A-BF49-4DC2-A2C2-2A2CDE893268}"/>
            </a:ext>
          </a:extLst>
        </xdr:cNvPr>
        <xdr:cNvSpPr/>
      </xdr:nvSpPr>
      <xdr:spPr>
        <a:xfrm>
          <a:off x="20383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34289</xdr:rowOff>
    </xdr:from>
    <xdr:to>
      <xdr:col>111</xdr:col>
      <xdr:colOff>177800</xdr:colOff>
      <xdr:row>85</xdr:row>
      <xdr:rowOff>44087</xdr:rowOff>
    </xdr:to>
    <xdr:cxnSp macro="">
      <xdr:nvCxnSpPr>
        <xdr:cNvPr id="429" name="直線コネクタ 428">
          <a:extLst>
            <a:ext uri="{FF2B5EF4-FFF2-40B4-BE49-F238E27FC236}">
              <a16:creationId xmlns:a16="http://schemas.microsoft.com/office/drawing/2014/main" id="{1E564636-A317-424C-8D48-95668673E267}"/>
            </a:ext>
          </a:extLst>
        </xdr:cNvPr>
        <xdr:cNvCxnSpPr/>
      </xdr:nvCxnSpPr>
      <xdr:spPr>
        <a:xfrm>
          <a:off x="20434300" y="14607539"/>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148408</xdr:rowOff>
    </xdr:from>
    <xdr:to>
      <xdr:col>102</xdr:col>
      <xdr:colOff>165100</xdr:colOff>
      <xdr:row>85</xdr:row>
      <xdr:rowOff>78558</xdr:rowOff>
    </xdr:to>
    <xdr:sp macro="" textlink="">
      <xdr:nvSpPr>
        <xdr:cNvPr id="430" name="楕円 429">
          <a:extLst>
            <a:ext uri="{FF2B5EF4-FFF2-40B4-BE49-F238E27FC236}">
              <a16:creationId xmlns:a16="http://schemas.microsoft.com/office/drawing/2014/main" id="{B5F12597-36B1-4537-8997-2AA581A6F806}"/>
            </a:ext>
          </a:extLst>
        </xdr:cNvPr>
        <xdr:cNvSpPr/>
      </xdr:nvSpPr>
      <xdr:spPr>
        <a:xfrm>
          <a:off x="19494500" y="1455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27758</xdr:rowOff>
    </xdr:from>
    <xdr:to>
      <xdr:col>107</xdr:col>
      <xdr:colOff>50800</xdr:colOff>
      <xdr:row>85</xdr:row>
      <xdr:rowOff>34289</xdr:rowOff>
    </xdr:to>
    <xdr:cxnSp macro="">
      <xdr:nvCxnSpPr>
        <xdr:cNvPr id="431" name="直線コネクタ 430">
          <a:extLst>
            <a:ext uri="{FF2B5EF4-FFF2-40B4-BE49-F238E27FC236}">
              <a16:creationId xmlns:a16="http://schemas.microsoft.com/office/drawing/2014/main" id="{FB2DB400-65D2-4049-9496-6CDBA295DDB2}"/>
            </a:ext>
          </a:extLst>
        </xdr:cNvPr>
        <xdr:cNvCxnSpPr/>
      </xdr:nvCxnSpPr>
      <xdr:spPr>
        <a:xfrm>
          <a:off x="19545300" y="1460100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150586</xdr:rowOff>
    </xdr:from>
    <xdr:to>
      <xdr:col>98</xdr:col>
      <xdr:colOff>38100</xdr:colOff>
      <xdr:row>85</xdr:row>
      <xdr:rowOff>80736</xdr:rowOff>
    </xdr:to>
    <xdr:sp macro="" textlink="">
      <xdr:nvSpPr>
        <xdr:cNvPr id="432" name="楕円 431">
          <a:extLst>
            <a:ext uri="{FF2B5EF4-FFF2-40B4-BE49-F238E27FC236}">
              <a16:creationId xmlns:a16="http://schemas.microsoft.com/office/drawing/2014/main" id="{23C063DF-BA2B-48C6-8AEF-8D3C909169B2}"/>
            </a:ext>
          </a:extLst>
        </xdr:cNvPr>
        <xdr:cNvSpPr/>
      </xdr:nvSpPr>
      <xdr:spPr>
        <a:xfrm>
          <a:off x="18605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27758</xdr:rowOff>
    </xdr:from>
    <xdr:to>
      <xdr:col>102</xdr:col>
      <xdr:colOff>114300</xdr:colOff>
      <xdr:row>85</xdr:row>
      <xdr:rowOff>29936</xdr:rowOff>
    </xdr:to>
    <xdr:cxnSp macro="">
      <xdr:nvCxnSpPr>
        <xdr:cNvPr id="433" name="直線コネクタ 432">
          <a:extLst>
            <a:ext uri="{FF2B5EF4-FFF2-40B4-BE49-F238E27FC236}">
              <a16:creationId xmlns:a16="http://schemas.microsoft.com/office/drawing/2014/main" id="{F544E586-809A-4815-BC7C-DE9188CC4F50}"/>
            </a:ext>
          </a:extLst>
        </xdr:cNvPr>
        <xdr:cNvCxnSpPr/>
      </xdr:nvCxnSpPr>
      <xdr:spPr>
        <a:xfrm flipV="1">
          <a:off x="18656300" y="1460100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434" name="n_1aveValue【消防施設】&#10;一人当たり面積">
          <a:extLst>
            <a:ext uri="{FF2B5EF4-FFF2-40B4-BE49-F238E27FC236}">
              <a16:creationId xmlns:a16="http://schemas.microsoft.com/office/drawing/2014/main" id="{869B8E47-06FB-4CD0-9705-5CBF4E4EA7C7}"/>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435" name="n_2aveValue【消防施設】&#10;一人当たり面積">
          <a:extLst>
            <a:ext uri="{FF2B5EF4-FFF2-40B4-BE49-F238E27FC236}">
              <a16:creationId xmlns:a16="http://schemas.microsoft.com/office/drawing/2014/main" id="{B69F4C0D-A662-4ACD-901F-D6E1E8736F47}"/>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436" name="n_3aveValue【消防施設】&#10;一人当たり面積">
          <a:extLst>
            <a:ext uri="{FF2B5EF4-FFF2-40B4-BE49-F238E27FC236}">
              <a16:creationId xmlns:a16="http://schemas.microsoft.com/office/drawing/2014/main" id="{C2020F6F-C7D8-441A-BBC5-0A463D971464}"/>
            </a:ext>
          </a:extLst>
        </xdr:cNvPr>
        <xdr:cNvSpPr txBox="1"/>
      </xdr:nvSpPr>
      <xdr:spPr>
        <a:xfrm>
          <a:off x="19310427" y="1465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437" name="n_4aveValue【消防施設】&#10;一人当たり面積">
          <a:extLst>
            <a:ext uri="{FF2B5EF4-FFF2-40B4-BE49-F238E27FC236}">
              <a16:creationId xmlns:a16="http://schemas.microsoft.com/office/drawing/2014/main" id="{392BEE8D-FA8B-44C5-B27A-5E46403A068C}"/>
            </a:ext>
          </a:extLst>
        </xdr:cNvPr>
        <xdr:cNvSpPr txBox="1"/>
      </xdr:nvSpPr>
      <xdr:spPr>
        <a:xfrm>
          <a:off x="18421427" y="1471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86014</xdr:rowOff>
    </xdr:from>
    <xdr:ext cx="469744" cy="259045"/>
    <xdr:sp macro="" textlink="">
      <xdr:nvSpPr>
        <xdr:cNvPr id="438" name="n_1mainValue【消防施設】&#10;一人当たり面積">
          <a:extLst>
            <a:ext uri="{FF2B5EF4-FFF2-40B4-BE49-F238E27FC236}">
              <a16:creationId xmlns:a16="http://schemas.microsoft.com/office/drawing/2014/main" id="{B10D092B-645B-44A6-95FB-8E3951F322AA}"/>
            </a:ext>
          </a:extLst>
        </xdr:cNvPr>
        <xdr:cNvSpPr txBox="1"/>
      </xdr:nvSpPr>
      <xdr:spPr>
        <a:xfrm>
          <a:off x="21075727" y="1465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76216</xdr:rowOff>
    </xdr:from>
    <xdr:ext cx="469744" cy="259045"/>
    <xdr:sp macro="" textlink="">
      <xdr:nvSpPr>
        <xdr:cNvPr id="439" name="n_2mainValue【消防施設】&#10;一人当たり面積">
          <a:extLst>
            <a:ext uri="{FF2B5EF4-FFF2-40B4-BE49-F238E27FC236}">
              <a16:creationId xmlns:a16="http://schemas.microsoft.com/office/drawing/2014/main" id="{1F356308-2F13-40EC-A1DA-E60434C95242}"/>
            </a:ext>
          </a:extLst>
        </xdr:cNvPr>
        <xdr:cNvSpPr txBox="1"/>
      </xdr:nvSpPr>
      <xdr:spPr>
        <a:xfrm>
          <a:off x="20199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95085</xdr:rowOff>
    </xdr:from>
    <xdr:ext cx="469744" cy="259045"/>
    <xdr:sp macro="" textlink="">
      <xdr:nvSpPr>
        <xdr:cNvPr id="440" name="n_3mainValue【消防施設】&#10;一人当たり面積">
          <a:extLst>
            <a:ext uri="{FF2B5EF4-FFF2-40B4-BE49-F238E27FC236}">
              <a16:creationId xmlns:a16="http://schemas.microsoft.com/office/drawing/2014/main" id="{F298C151-AA2C-44AD-8368-A41AABCA9657}"/>
            </a:ext>
          </a:extLst>
        </xdr:cNvPr>
        <xdr:cNvSpPr txBox="1"/>
      </xdr:nvSpPr>
      <xdr:spPr>
        <a:xfrm>
          <a:off x="19310427" y="1432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97263</xdr:rowOff>
    </xdr:from>
    <xdr:ext cx="469744" cy="259045"/>
    <xdr:sp macro="" textlink="">
      <xdr:nvSpPr>
        <xdr:cNvPr id="441" name="n_4mainValue【消防施設】&#10;一人当たり面積">
          <a:extLst>
            <a:ext uri="{FF2B5EF4-FFF2-40B4-BE49-F238E27FC236}">
              <a16:creationId xmlns:a16="http://schemas.microsoft.com/office/drawing/2014/main" id="{BF594FFD-AFEB-4494-BCC0-08556D60A440}"/>
            </a:ext>
          </a:extLst>
        </xdr:cNvPr>
        <xdr:cNvSpPr txBox="1"/>
      </xdr:nvSpPr>
      <xdr:spPr>
        <a:xfrm>
          <a:off x="18421427" y="1432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E9E2675A-C4C5-42CA-B3C0-454882EEBF3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8C3FC1E4-BDAF-4459-BEF1-B0DA987D04E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37879A39-0128-41EF-9188-1975705439E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B6DD6E32-3E58-4B68-8B25-2CF16A380CC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8637CBE2-10B1-4213-AA3D-13F1B88676E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B901504E-24EC-4F33-BB0D-EEADB592321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8EEAD30B-5DDB-405E-AEFB-28C642EAA62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4828384F-C0C2-4EC8-8A03-5B1796AF01C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A324F7B5-A947-46E3-9E7C-BDA076FC9AE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D0DA71B8-6FC1-44E0-A7D1-07E6DBF44DF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D5616657-5773-4971-8997-36D49F2028F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53" name="直線コネクタ 452">
          <a:extLst>
            <a:ext uri="{FF2B5EF4-FFF2-40B4-BE49-F238E27FC236}">
              <a16:creationId xmlns:a16="http://schemas.microsoft.com/office/drawing/2014/main" id="{F962D0D3-E66A-4E1E-B9FC-5424928D2BB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256FF864-7A87-4342-8092-5E2DCA4E9B5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55" name="直線コネクタ 454">
          <a:extLst>
            <a:ext uri="{FF2B5EF4-FFF2-40B4-BE49-F238E27FC236}">
              <a16:creationId xmlns:a16="http://schemas.microsoft.com/office/drawing/2014/main" id="{DCA3B743-5C79-44BF-8882-8EC56C6D3FE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56" name="テキスト ボックス 455">
          <a:extLst>
            <a:ext uri="{FF2B5EF4-FFF2-40B4-BE49-F238E27FC236}">
              <a16:creationId xmlns:a16="http://schemas.microsoft.com/office/drawing/2014/main" id="{745002C4-6906-462C-9DBC-2109CE577DC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57" name="直線コネクタ 456">
          <a:extLst>
            <a:ext uri="{FF2B5EF4-FFF2-40B4-BE49-F238E27FC236}">
              <a16:creationId xmlns:a16="http://schemas.microsoft.com/office/drawing/2014/main" id="{424D244B-EC3B-494F-95D8-C65E53C883E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58" name="テキスト ボックス 457">
          <a:extLst>
            <a:ext uri="{FF2B5EF4-FFF2-40B4-BE49-F238E27FC236}">
              <a16:creationId xmlns:a16="http://schemas.microsoft.com/office/drawing/2014/main" id="{46057F5D-D4DF-436E-927A-4650E9C0792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59" name="直線コネクタ 458">
          <a:extLst>
            <a:ext uri="{FF2B5EF4-FFF2-40B4-BE49-F238E27FC236}">
              <a16:creationId xmlns:a16="http://schemas.microsoft.com/office/drawing/2014/main" id="{1C29DA14-3680-4588-9F2E-F02FF761073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60" name="テキスト ボックス 459">
          <a:extLst>
            <a:ext uri="{FF2B5EF4-FFF2-40B4-BE49-F238E27FC236}">
              <a16:creationId xmlns:a16="http://schemas.microsoft.com/office/drawing/2014/main" id="{F10F4EF6-ED8B-4E0E-9F0B-C7B8DCD7DB3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61" name="直線コネクタ 460">
          <a:extLst>
            <a:ext uri="{FF2B5EF4-FFF2-40B4-BE49-F238E27FC236}">
              <a16:creationId xmlns:a16="http://schemas.microsoft.com/office/drawing/2014/main" id="{17D7DB69-403E-4812-B627-1D08C5D6B36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62" name="テキスト ボックス 461">
          <a:extLst>
            <a:ext uri="{FF2B5EF4-FFF2-40B4-BE49-F238E27FC236}">
              <a16:creationId xmlns:a16="http://schemas.microsoft.com/office/drawing/2014/main" id="{FBA97D8E-FB08-4499-B3A1-3A695AF2417F}"/>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3" name="直線コネクタ 462">
          <a:extLst>
            <a:ext uri="{FF2B5EF4-FFF2-40B4-BE49-F238E27FC236}">
              <a16:creationId xmlns:a16="http://schemas.microsoft.com/office/drawing/2014/main" id="{70978D52-875F-4EBD-BCF4-C76D9A5898C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4" name="【庁舎】&#10;有形固定資産減価償却率グラフ枠">
          <a:extLst>
            <a:ext uri="{FF2B5EF4-FFF2-40B4-BE49-F238E27FC236}">
              <a16:creationId xmlns:a16="http://schemas.microsoft.com/office/drawing/2014/main" id="{9822F9A3-7783-4EA8-A555-D422E418B31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65" name="直線コネクタ 464">
          <a:extLst>
            <a:ext uri="{FF2B5EF4-FFF2-40B4-BE49-F238E27FC236}">
              <a16:creationId xmlns:a16="http://schemas.microsoft.com/office/drawing/2014/main" id="{9A733FE1-E6D0-40C2-AB26-0462BB443E5E}"/>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66" name="【庁舎】&#10;有形固定資産減価償却率最小値テキスト">
          <a:extLst>
            <a:ext uri="{FF2B5EF4-FFF2-40B4-BE49-F238E27FC236}">
              <a16:creationId xmlns:a16="http://schemas.microsoft.com/office/drawing/2014/main" id="{A8BCE2B7-9FA9-45A5-8F68-DA2BBDE377CB}"/>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67" name="直線コネクタ 466">
          <a:extLst>
            <a:ext uri="{FF2B5EF4-FFF2-40B4-BE49-F238E27FC236}">
              <a16:creationId xmlns:a16="http://schemas.microsoft.com/office/drawing/2014/main" id="{00D6F46D-D580-4E44-B306-827B2D941BBF}"/>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68" name="【庁舎】&#10;有形固定資産減価償却率最大値テキスト">
          <a:extLst>
            <a:ext uri="{FF2B5EF4-FFF2-40B4-BE49-F238E27FC236}">
              <a16:creationId xmlns:a16="http://schemas.microsoft.com/office/drawing/2014/main" id="{44A2154F-30B1-41A7-B76E-9653B68C54BC}"/>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69" name="直線コネクタ 468">
          <a:extLst>
            <a:ext uri="{FF2B5EF4-FFF2-40B4-BE49-F238E27FC236}">
              <a16:creationId xmlns:a16="http://schemas.microsoft.com/office/drawing/2014/main" id="{726D67A2-19D0-48C8-A428-894EE050EAC7}"/>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470" name="【庁舎】&#10;有形固定資産減価償却率平均値テキスト">
          <a:extLst>
            <a:ext uri="{FF2B5EF4-FFF2-40B4-BE49-F238E27FC236}">
              <a16:creationId xmlns:a16="http://schemas.microsoft.com/office/drawing/2014/main" id="{2EEFDE97-3C43-47A2-A4A0-48971B420D71}"/>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471" name="フローチャート: 判断 470">
          <a:extLst>
            <a:ext uri="{FF2B5EF4-FFF2-40B4-BE49-F238E27FC236}">
              <a16:creationId xmlns:a16="http://schemas.microsoft.com/office/drawing/2014/main" id="{0B7F3C79-FF72-4332-BF21-472C7ED74A34}"/>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472" name="フローチャート: 判断 471">
          <a:extLst>
            <a:ext uri="{FF2B5EF4-FFF2-40B4-BE49-F238E27FC236}">
              <a16:creationId xmlns:a16="http://schemas.microsoft.com/office/drawing/2014/main" id="{F6C86574-8CFA-4426-AC02-82066BEB1BAA}"/>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473" name="フローチャート: 判断 472">
          <a:extLst>
            <a:ext uri="{FF2B5EF4-FFF2-40B4-BE49-F238E27FC236}">
              <a16:creationId xmlns:a16="http://schemas.microsoft.com/office/drawing/2014/main" id="{90664D75-E70F-4E85-80AB-C8B616031A31}"/>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474" name="フローチャート: 判断 473">
          <a:extLst>
            <a:ext uri="{FF2B5EF4-FFF2-40B4-BE49-F238E27FC236}">
              <a16:creationId xmlns:a16="http://schemas.microsoft.com/office/drawing/2014/main" id="{96AE3900-A552-4FFA-A9DE-FCBAB45ABAB1}"/>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475" name="フローチャート: 判断 474">
          <a:extLst>
            <a:ext uri="{FF2B5EF4-FFF2-40B4-BE49-F238E27FC236}">
              <a16:creationId xmlns:a16="http://schemas.microsoft.com/office/drawing/2014/main" id="{6E0D0944-643C-4056-8F49-CEEF2D018B95}"/>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7731E1EF-B61E-4873-9370-429CC3D30F1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81D9F213-D4B9-4711-AD31-06C05244749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648A410D-1BD7-43C4-B354-1B596C35FFB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BC4A242D-4469-4050-8066-9B5A6D3C645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35933A9E-7F43-4A2F-9ECC-767A7B1D4FA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97789</xdr:rowOff>
    </xdr:from>
    <xdr:to>
      <xdr:col>85</xdr:col>
      <xdr:colOff>177800</xdr:colOff>
      <xdr:row>104</xdr:row>
      <xdr:rowOff>27939</xdr:rowOff>
    </xdr:to>
    <xdr:sp macro="" textlink="">
      <xdr:nvSpPr>
        <xdr:cNvPr id="481" name="楕円 480">
          <a:extLst>
            <a:ext uri="{FF2B5EF4-FFF2-40B4-BE49-F238E27FC236}">
              <a16:creationId xmlns:a16="http://schemas.microsoft.com/office/drawing/2014/main" id="{7135D645-C7A5-439A-946A-E187DDC793AF}"/>
            </a:ext>
          </a:extLst>
        </xdr:cNvPr>
        <xdr:cNvSpPr/>
      </xdr:nvSpPr>
      <xdr:spPr>
        <a:xfrm>
          <a:off x="162687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76216</xdr:rowOff>
    </xdr:from>
    <xdr:ext cx="405111" cy="259045"/>
    <xdr:sp macro="" textlink="">
      <xdr:nvSpPr>
        <xdr:cNvPr id="482" name="【庁舎】&#10;有形固定資産減価償却率該当値テキスト">
          <a:extLst>
            <a:ext uri="{FF2B5EF4-FFF2-40B4-BE49-F238E27FC236}">
              <a16:creationId xmlns:a16="http://schemas.microsoft.com/office/drawing/2014/main" id="{073B26C4-6ABD-4B85-A097-9F69762E6502}"/>
            </a:ext>
          </a:extLst>
        </xdr:cNvPr>
        <xdr:cNvSpPr txBox="1"/>
      </xdr:nvSpPr>
      <xdr:spPr>
        <a:xfrm>
          <a:off x="16357600" y="1773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41911</xdr:rowOff>
    </xdr:from>
    <xdr:to>
      <xdr:col>81</xdr:col>
      <xdr:colOff>101600</xdr:colOff>
      <xdr:row>103</xdr:row>
      <xdr:rowOff>143511</xdr:rowOff>
    </xdr:to>
    <xdr:sp macro="" textlink="">
      <xdr:nvSpPr>
        <xdr:cNvPr id="483" name="楕円 482">
          <a:extLst>
            <a:ext uri="{FF2B5EF4-FFF2-40B4-BE49-F238E27FC236}">
              <a16:creationId xmlns:a16="http://schemas.microsoft.com/office/drawing/2014/main" id="{F4E0890D-5AD5-4F61-BC8E-3AB2F67EFD76}"/>
            </a:ext>
          </a:extLst>
        </xdr:cNvPr>
        <xdr:cNvSpPr/>
      </xdr:nvSpPr>
      <xdr:spPr>
        <a:xfrm>
          <a:off x="15430500" y="1770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92711</xdr:rowOff>
    </xdr:from>
    <xdr:to>
      <xdr:col>85</xdr:col>
      <xdr:colOff>127000</xdr:colOff>
      <xdr:row>103</xdr:row>
      <xdr:rowOff>148589</xdr:rowOff>
    </xdr:to>
    <xdr:cxnSp macro="">
      <xdr:nvCxnSpPr>
        <xdr:cNvPr id="484" name="直線コネクタ 483">
          <a:extLst>
            <a:ext uri="{FF2B5EF4-FFF2-40B4-BE49-F238E27FC236}">
              <a16:creationId xmlns:a16="http://schemas.microsoft.com/office/drawing/2014/main" id="{D27EA426-69F7-49B9-BE7F-257B5A8F55D2}"/>
            </a:ext>
          </a:extLst>
        </xdr:cNvPr>
        <xdr:cNvCxnSpPr/>
      </xdr:nvCxnSpPr>
      <xdr:spPr>
        <a:xfrm>
          <a:off x="15481300" y="17752061"/>
          <a:ext cx="838200" cy="5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157480</xdr:rowOff>
    </xdr:from>
    <xdr:to>
      <xdr:col>76</xdr:col>
      <xdr:colOff>165100</xdr:colOff>
      <xdr:row>103</xdr:row>
      <xdr:rowOff>87630</xdr:rowOff>
    </xdr:to>
    <xdr:sp macro="" textlink="">
      <xdr:nvSpPr>
        <xdr:cNvPr id="485" name="楕円 484">
          <a:extLst>
            <a:ext uri="{FF2B5EF4-FFF2-40B4-BE49-F238E27FC236}">
              <a16:creationId xmlns:a16="http://schemas.microsoft.com/office/drawing/2014/main" id="{FC76A681-F8D1-4E49-A1B2-C398EB6E48D0}"/>
            </a:ext>
          </a:extLst>
        </xdr:cNvPr>
        <xdr:cNvSpPr/>
      </xdr:nvSpPr>
      <xdr:spPr>
        <a:xfrm>
          <a:off x="14541500" y="1764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36830</xdr:rowOff>
    </xdr:from>
    <xdr:to>
      <xdr:col>81</xdr:col>
      <xdr:colOff>50800</xdr:colOff>
      <xdr:row>103</xdr:row>
      <xdr:rowOff>92711</xdr:rowOff>
    </xdr:to>
    <xdr:cxnSp macro="">
      <xdr:nvCxnSpPr>
        <xdr:cNvPr id="486" name="直線コネクタ 485">
          <a:extLst>
            <a:ext uri="{FF2B5EF4-FFF2-40B4-BE49-F238E27FC236}">
              <a16:creationId xmlns:a16="http://schemas.microsoft.com/office/drawing/2014/main" id="{09BEA23F-3B83-4F4D-B074-8F1C0D33B2B7}"/>
            </a:ext>
          </a:extLst>
        </xdr:cNvPr>
        <xdr:cNvCxnSpPr/>
      </xdr:nvCxnSpPr>
      <xdr:spPr>
        <a:xfrm>
          <a:off x="14592300" y="17696180"/>
          <a:ext cx="889000" cy="5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100330</xdr:rowOff>
    </xdr:from>
    <xdr:to>
      <xdr:col>72</xdr:col>
      <xdr:colOff>38100</xdr:colOff>
      <xdr:row>103</xdr:row>
      <xdr:rowOff>30480</xdr:rowOff>
    </xdr:to>
    <xdr:sp macro="" textlink="">
      <xdr:nvSpPr>
        <xdr:cNvPr id="487" name="楕円 486">
          <a:extLst>
            <a:ext uri="{FF2B5EF4-FFF2-40B4-BE49-F238E27FC236}">
              <a16:creationId xmlns:a16="http://schemas.microsoft.com/office/drawing/2014/main" id="{C1B12EFD-B5E9-4AB4-A7B8-C536B58DC063}"/>
            </a:ext>
          </a:extLst>
        </xdr:cNvPr>
        <xdr:cNvSpPr/>
      </xdr:nvSpPr>
      <xdr:spPr>
        <a:xfrm>
          <a:off x="13652500" y="1758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151130</xdr:rowOff>
    </xdr:from>
    <xdr:to>
      <xdr:col>76</xdr:col>
      <xdr:colOff>114300</xdr:colOff>
      <xdr:row>103</xdr:row>
      <xdr:rowOff>36830</xdr:rowOff>
    </xdr:to>
    <xdr:cxnSp macro="">
      <xdr:nvCxnSpPr>
        <xdr:cNvPr id="488" name="直線コネクタ 487">
          <a:extLst>
            <a:ext uri="{FF2B5EF4-FFF2-40B4-BE49-F238E27FC236}">
              <a16:creationId xmlns:a16="http://schemas.microsoft.com/office/drawing/2014/main" id="{E33ABDD0-00B9-49B0-A990-5E7CF54DBAC4}"/>
            </a:ext>
          </a:extLst>
        </xdr:cNvPr>
        <xdr:cNvCxnSpPr/>
      </xdr:nvCxnSpPr>
      <xdr:spPr>
        <a:xfrm>
          <a:off x="13703300" y="176390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44450</xdr:rowOff>
    </xdr:from>
    <xdr:to>
      <xdr:col>67</xdr:col>
      <xdr:colOff>101600</xdr:colOff>
      <xdr:row>102</xdr:row>
      <xdr:rowOff>146050</xdr:rowOff>
    </xdr:to>
    <xdr:sp macro="" textlink="">
      <xdr:nvSpPr>
        <xdr:cNvPr id="489" name="楕円 488">
          <a:extLst>
            <a:ext uri="{FF2B5EF4-FFF2-40B4-BE49-F238E27FC236}">
              <a16:creationId xmlns:a16="http://schemas.microsoft.com/office/drawing/2014/main" id="{1B7C6FCD-692D-494D-B842-107C80E65AEB}"/>
            </a:ext>
          </a:extLst>
        </xdr:cNvPr>
        <xdr:cNvSpPr/>
      </xdr:nvSpPr>
      <xdr:spPr>
        <a:xfrm>
          <a:off x="12763500" y="1753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95250</xdr:rowOff>
    </xdr:from>
    <xdr:to>
      <xdr:col>71</xdr:col>
      <xdr:colOff>177800</xdr:colOff>
      <xdr:row>102</xdr:row>
      <xdr:rowOff>151130</xdr:rowOff>
    </xdr:to>
    <xdr:cxnSp macro="">
      <xdr:nvCxnSpPr>
        <xdr:cNvPr id="490" name="直線コネクタ 489">
          <a:extLst>
            <a:ext uri="{FF2B5EF4-FFF2-40B4-BE49-F238E27FC236}">
              <a16:creationId xmlns:a16="http://schemas.microsoft.com/office/drawing/2014/main" id="{833C1515-DDC1-4114-A122-F9982EF8A60F}"/>
            </a:ext>
          </a:extLst>
        </xdr:cNvPr>
        <xdr:cNvCxnSpPr/>
      </xdr:nvCxnSpPr>
      <xdr:spPr>
        <a:xfrm>
          <a:off x="12814300" y="17583150"/>
          <a:ext cx="8890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491" name="n_1aveValue【庁舎】&#10;有形固定資産減価償却率">
          <a:extLst>
            <a:ext uri="{FF2B5EF4-FFF2-40B4-BE49-F238E27FC236}">
              <a16:creationId xmlns:a16="http://schemas.microsoft.com/office/drawing/2014/main" id="{E7D0701C-920B-44E9-AC88-5EC76E929002}"/>
            </a:ext>
          </a:extLst>
        </xdr:cNvPr>
        <xdr:cNvSpPr txBox="1"/>
      </xdr:nvSpPr>
      <xdr:spPr>
        <a:xfrm>
          <a:off x="152660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137177</xdr:rowOff>
    </xdr:from>
    <xdr:ext cx="405111" cy="259045"/>
    <xdr:sp macro="" textlink="">
      <xdr:nvSpPr>
        <xdr:cNvPr id="492" name="n_2aveValue【庁舎】&#10;有形固定資産減価償却率">
          <a:extLst>
            <a:ext uri="{FF2B5EF4-FFF2-40B4-BE49-F238E27FC236}">
              <a16:creationId xmlns:a16="http://schemas.microsoft.com/office/drawing/2014/main" id="{ECF73531-667E-42DB-852F-9D2635B7B275}"/>
            </a:ext>
          </a:extLst>
        </xdr:cNvPr>
        <xdr:cNvSpPr txBox="1"/>
      </xdr:nvSpPr>
      <xdr:spPr>
        <a:xfrm>
          <a:off x="14389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493" name="n_3aveValue【庁舎】&#10;有形固定資産減価償却率">
          <a:extLst>
            <a:ext uri="{FF2B5EF4-FFF2-40B4-BE49-F238E27FC236}">
              <a16:creationId xmlns:a16="http://schemas.microsoft.com/office/drawing/2014/main" id="{069FDF6A-A4E2-46E4-87A0-E0543EC2157F}"/>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494" name="n_4aveValue【庁舎】&#10;有形固定資産減価償却率">
          <a:extLst>
            <a:ext uri="{FF2B5EF4-FFF2-40B4-BE49-F238E27FC236}">
              <a16:creationId xmlns:a16="http://schemas.microsoft.com/office/drawing/2014/main" id="{FD02E516-EC4F-40D8-8A53-C1A4C0EB2406}"/>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160038</xdr:rowOff>
    </xdr:from>
    <xdr:ext cx="405111" cy="259045"/>
    <xdr:sp macro="" textlink="">
      <xdr:nvSpPr>
        <xdr:cNvPr id="495" name="n_1mainValue【庁舎】&#10;有形固定資産減価償却率">
          <a:extLst>
            <a:ext uri="{FF2B5EF4-FFF2-40B4-BE49-F238E27FC236}">
              <a16:creationId xmlns:a16="http://schemas.microsoft.com/office/drawing/2014/main" id="{B7D75602-0F17-44B1-9B7B-D4CA5637829F}"/>
            </a:ext>
          </a:extLst>
        </xdr:cNvPr>
        <xdr:cNvSpPr txBox="1"/>
      </xdr:nvSpPr>
      <xdr:spPr>
        <a:xfrm>
          <a:off x="15266044" y="1747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104157</xdr:rowOff>
    </xdr:from>
    <xdr:ext cx="405111" cy="259045"/>
    <xdr:sp macro="" textlink="">
      <xdr:nvSpPr>
        <xdr:cNvPr id="496" name="n_2mainValue【庁舎】&#10;有形固定資産減価償却率">
          <a:extLst>
            <a:ext uri="{FF2B5EF4-FFF2-40B4-BE49-F238E27FC236}">
              <a16:creationId xmlns:a16="http://schemas.microsoft.com/office/drawing/2014/main" id="{A7A7FE02-3E06-4ABB-9660-170BC3EC91A9}"/>
            </a:ext>
          </a:extLst>
        </xdr:cNvPr>
        <xdr:cNvSpPr txBox="1"/>
      </xdr:nvSpPr>
      <xdr:spPr>
        <a:xfrm>
          <a:off x="14389744" y="1742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47007</xdr:rowOff>
    </xdr:from>
    <xdr:ext cx="405111" cy="259045"/>
    <xdr:sp macro="" textlink="">
      <xdr:nvSpPr>
        <xdr:cNvPr id="497" name="n_3mainValue【庁舎】&#10;有形固定資産減価償却率">
          <a:extLst>
            <a:ext uri="{FF2B5EF4-FFF2-40B4-BE49-F238E27FC236}">
              <a16:creationId xmlns:a16="http://schemas.microsoft.com/office/drawing/2014/main" id="{FAF48672-BC17-4415-A96F-DB3BE80E2C85}"/>
            </a:ext>
          </a:extLst>
        </xdr:cNvPr>
        <xdr:cNvSpPr txBox="1"/>
      </xdr:nvSpPr>
      <xdr:spPr>
        <a:xfrm>
          <a:off x="13500744" y="1736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162577</xdr:rowOff>
    </xdr:from>
    <xdr:ext cx="405111" cy="259045"/>
    <xdr:sp macro="" textlink="">
      <xdr:nvSpPr>
        <xdr:cNvPr id="498" name="n_4mainValue【庁舎】&#10;有形固定資産減価償却率">
          <a:extLst>
            <a:ext uri="{FF2B5EF4-FFF2-40B4-BE49-F238E27FC236}">
              <a16:creationId xmlns:a16="http://schemas.microsoft.com/office/drawing/2014/main" id="{AC757C47-BD48-4DF5-AAF0-CDBAE4B3733E}"/>
            </a:ext>
          </a:extLst>
        </xdr:cNvPr>
        <xdr:cNvSpPr txBox="1"/>
      </xdr:nvSpPr>
      <xdr:spPr>
        <a:xfrm>
          <a:off x="12611744" y="1730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9" name="正方形/長方形 498">
          <a:extLst>
            <a:ext uri="{FF2B5EF4-FFF2-40B4-BE49-F238E27FC236}">
              <a16:creationId xmlns:a16="http://schemas.microsoft.com/office/drawing/2014/main" id="{99048EA2-3474-462A-9F24-C63A43F6B57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0" name="正方形/長方形 499">
          <a:extLst>
            <a:ext uri="{FF2B5EF4-FFF2-40B4-BE49-F238E27FC236}">
              <a16:creationId xmlns:a16="http://schemas.microsoft.com/office/drawing/2014/main" id="{A8B6DF29-F662-4CDF-A43E-5DB809E10C7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1" name="正方形/長方形 500">
          <a:extLst>
            <a:ext uri="{FF2B5EF4-FFF2-40B4-BE49-F238E27FC236}">
              <a16:creationId xmlns:a16="http://schemas.microsoft.com/office/drawing/2014/main" id="{2EFF183A-7A96-49C6-85F5-9C91DA78E60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2" name="正方形/長方形 501">
          <a:extLst>
            <a:ext uri="{FF2B5EF4-FFF2-40B4-BE49-F238E27FC236}">
              <a16:creationId xmlns:a16="http://schemas.microsoft.com/office/drawing/2014/main" id="{567BFC38-753F-450E-8000-8B2E2CF3D05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3" name="正方形/長方形 502">
          <a:extLst>
            <a:ext uri="{FF2B5EF4-FFF2-40B4-BE49-F238E27FC236}">
              <a16:creationId xmlns:a16="http://schemas.microsoft.com/office/drawing/2014/main" id="{005648E9-3C17-4524-AAA4-79444C85A01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4" name="正方形/長方形 503">
          <a:extLst>
            <a:ext uri="{FF2B5EF4-FFF2-40B4-BE49-F238E27FC236}">
              <a16:creationId xmlns:a16="http://schemas.microsoft.com/office/drawing/2014/main" id="{6EBB6DE6-4270-4D5C-BD8B-A9CC2CBB1FE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5" name="正方形/長方形 504">
          <a:extLst>
            <a:ext uri="{FF2B5EF4-FFF2-40B4-BE49-F238E27FC236}">
              <a16:creationId xmlns:a16="http://schemas.microsoft.com/office/drawing/2014/main" id="{19E6165B-A87B-4A3F-88C7-0B690A176CF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6" name="正方形/長方形 505">
          <a:extLst>
            <a:ext uri="{FF2B5EF4-FFF2-40B4-BE49-F238E27FC236}">
              <a16:creationId xmlns:a16="http://schemas.microsoft.com/office/drawing/2014/main" id="{9D0B1D35-D732-49F9-9BC3-FA25CD74F1C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7" name="テキスト ボックス 506">
          <a:extLst>
            <a:ext uri="{FF2B5EF4-FFF2-40B4-BE49-F238E27FC236}">
              <a16:creationId xmlns:a16="http://schemas.microsoft.com/office/drawing/2014/main" id="{E51EFCD8-447B-4567-B1B7-EEE3CF9032C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8" name="直線コネクタ 507">
          <a:extLst>
            <a:ext uri="{FF2B5EF4-FFF2-40B4-BE49-F238E27FC236}">
              <a16:creationId xmlns:a16="http://schemas.microsoft.com/office/drawing/2014/main" id="{CAA3DCC6-4049-4D75-8D74-5B7DC8A271E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09" name="直線コネクタ 508">
          <a:extLst>
            <a:ext uri="{FF2B5EF4-FFF2-40B4-BE49-F238E27FC236}">
              <a16:creationId xmlns:a16="http://schemas.microsoft.com/office/drawing/2014/main" id="{A1A4E5A2-B4AF-40DF-8F93-70E968720AE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0" name="テキスト ボックス 509">
          <a:extLst>
            <a:ext uri="{FF2B5EF4-FFF2-40B4-BE49-F238E27FC236}">
              <a16:creationId xmlns:a16="http://schemas.microsoft.com/office/drawing/2014/main" id="{C116D9E7-437E-42A9-ADE0-7487D3E7644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1" name="直線コネクタ 510">
          <a:extLst>
            <a:ext uri="{FF2B5EF4-FFF2-40B4-BE49-F238E27FC236}">
              <a16:creationId xmlns:a16="http://schemas.microsoft.com/office/drawing/2014/main" id="{F1EDF08E-DCF9-4740-8394-6BE26AE9703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2" name="テキスト ボックス 511">
          <a:extLst>
            <a:ext uri="{FF2B5EF4-FFF2-40B4-BE49-F238E27FC236}">
              <a16:creationId xmlns:a16="http://schemas.microsoft.com/office/drawing/2014/main" id="{67CDE9AF-681E-4569-8BA2-F133EAFA6AE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3" name="直線コネクタ 512">
          <a:extLst>
            <a:ext uri="{FF2B5EF4-FFF2-40B4-BE49-F238E27FC236}">
              <a16:creationId xmlns:a16="http://schemas.microsoft.com/office/drawing/2014/main" id="{2A5E5F65-162E-4E28-97E2-D4EE1837ADB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4" name="テキスト ボックス 513">
          <a:extLst>
            <a:ext uri="{FF2B5EF4-FFF2-40B4-BE49-F238E27FC236}">
              <a16:creationId xmlns:a16="http://schemas.microsoft.com/office/drawing/2014/main" id="{5D8DBD94-C3E8-4F5F-808C-1F2EB2A1B3A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5" name="直線コネクタ 514">
          <a:extLst>
            <a:ext uri="{FF2B5EF4-FFF2-40B4-BE49-F238E27FC236}">
              <a16:creationId xmlns:a16="http://schemas.microsoft.com/office/drawing/2014/main" id="{6428708E-5A9F-4BF2-AD07-EFE664BE184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6" name="テキスト ボックス 515">
          <a:extLst>
            <a:ext uri="{FF2B5EF4-FFF2-40B4-BE49-F238E27FC236}">
              <a16:creationId xmlns:a16="http://schemas.microsoft.com/office/drawing/2014/main" id="{D8A4C7ED-2A5C-457E-84A5-01C310FB22F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7" name="直線コネクタ 516">
          <a:extLst>
            <a:ext uri="{FF2B5EF4-FFF2-40B4-BE49-F238E27FC236}">
              <a16:creationId xmlns:a16="http://schemas.microsoft.com/office/drawing/2014/main" id="{E5428AD0-2E69-4206-A8C4-428C1D45232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18" name="テキスト ボックス 517">
          <a:extLst>
            <a:ext uri="{FF2B5EF4-FFF2-40B4-BE49-F238E27FC236}">
              <a16:creationId xmlns:a16="http://schemas.microsoft.com/office/drawing/2014/main" id="{969D4DC1-7DE5-40BF-A1DA-771474E4341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9" name="直線コネクタ 518">
          <a:extLst>
            <a:ext uri="{FF2B5EF4-FFF2-40B4-BE49-F238E27FC236}">
              <a16:creationId xmlns:a16="http://schemas.microsoft.com/office/drawing/2014/main" id="{8F1AF4FD-4264-4D7B-A242-E5B0DE810D4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0" name="テキスト ボックス 519">
          <a:extLst>
            <a:ext uri="{FF2B5EF4-FFF2-40B4-BE49-F238E27FC236}">
              <a16:creationId xmlns:a16="http://schemas.microsoft.com/office/drawing/2014/main" id="{EA81746C-94D7-4E19-BE76-6382B15E97C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1" name="【庁舎】&#10;一人当たり面積グラフ枠">
          <a:extLst>
            <a:ext uri="{FF2B5EF4-FFF2-40B4-BE49-F238E27FC236}">
              <a16:creationId xmlns:a16="http://schemas.microsoft.com/office/drawing/2014/main" id="{3D400021-6E30-43F4-A76F-20B44E97211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522" name="直線コネクタ 521">
          <a:extLst>
            <a:ext uri="{FF2B5EF4-FFF2-40B4-BE49-F238E27FC236}">
              <a16:creationId xmlns:a16="http://schemas.microsoft.com/office/drawing/2014/main" id="{45F30A9E-21C1-40B5-820C-9A584165F5D1}"/>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523" name="【庁舎】&#10;一人当たり面積最小値テキスト">
          <a:extLst>
            <a:ext uri="{FF2B5EF4-FFF2-40B4-BE49-F238E27FC236}">
              <a16:creationId xmlns:a16="http://schemas.microsoft.com/office/drawing/2014/main" id="{92446433-E567-4C4D-AD71-06DE4CF4A96D}"/>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524" name="直線コネクタ 523">
          <a:extLst>
            <a:ext uri="{FF2B5EF4-FFF2-40B4-BE49-F238E27FC236}">
              <a16:creationId xmlns:a16="http://schemas.microsoft.com/office/drawing/2014/main" id="{03142D33-AA4A-4E83-8C21-39BB239CE1D5}"/>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525" name="【庁舎】&#10;一人当たり面積最大値テキスト">
          <a:extLst>
            <a:ext uri="{FF2B5EF4-FFF2-40B4-BE49-F238E27FC236}">
              <a16:creationId xmlns:a16="http://schemas.microsoft.com/office/drawing/2014/main" id="{AB638EEC-E9B0-406C-8D5E-C366C3944E62}"/>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526" name="直線コネクタ 525">
          <a:extLst>
            <a:ext uri="{FF2B5EF4-FFF2-40B4-BE49-F238E27FC236}">
              <a16:creationId xmlns:a16="http://schemas.microsoft.com/office/drawing/2014/main" id="{F4CF4FF0-F596-4B16-8131-5B953D589CAE}"/>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527" name="【庁舎】&#10;一人当たり面積平均値テキスト">
          <a:extLst>
            <a:ext uri="{FF2B5EF4-FFF2-40B4-BE49-F238E27FC236}">
              <a16:creationId xmlns:a16="http://schemas.microsoft.com/office/drawing/2014/main" id="{29DB15B2-A036-4ECD-ABE9-24987F42C6D3}"/>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528" name="フローチャート: 判断 527">
          <a:extLst>
            <a:ext uri="{FF2B5EF4-FFF2-40B4-BE49-F238E27FC236}">
              <a16:creationId xmlns:a16="http://schemas.microsoft.com/office/drawing/2014/main" id="{3E4D7B8F-308F-45EE-BD38-B1E76C69A710}"/>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529" name="フローチャート: 判断 528">
          <a:extLst>
            <a:ext uri="{FF2B5EF4-FFF2-40B4-BE49-F238E27FC236}">
              <a16:creationId xmlns:a16="http://schemas.microsoft.com/office/drawing/2014/main" id="{91C3D756-16FD-4CC8-B7BB-B3525BB3CD09}"/>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530" name="フローチャート: 判断 529">
          <a:extLst>
            <a:ext uri="{FF2B5EF4-FFF2-40B4-BE49-F238E27FC236}">
              <a16:creationId xmlns:a16="http://schemas.microsoft.com/office/drawing/2014/main" id="{C63382A0-A5F6-401E-8B5B-95C1CD118960}"/>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531" name="フローチャート: 判断 530">
          <a:extLst>
            <a:ext uri="{FF2B5EF4-FFF2-40B4-BE49-F238E27FC236}">
              <a16:creationId xmlns:a16="http://schemas.microsoft.com/office/drawing/2014/main" id="{5E7336FA-1991-43CA-985A-BED35F0D2840}"/>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532" name="フローチャート: 判断 531">
          <a:extLst>
            <a:ext uri="{FF2B5EF4-FFF2-40B4-BE49-F238E27FC236}">
              <a16:creationId xmlns:a16="http://schemas.microsoft.com/office/drawing/2014/main" id="{3F166827-209D-4DB1-A99C-75913FAFAE10}"/>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41AC73E0-5C7B-42F5-B9D7-4253DAB7DA3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6C05C54E-E070-4FE0-A2E1-03F72F060D5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5C31B97E-1EEA-4D0B-8C33-3740237ED24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475D4A44-97A3-4688-AE63-0A884C2FC5F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0A7E3AFB-30E6-4E25-9322-A215AD90B3C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102363</xdr:rowOff>
    </xdr:from>
    <xdr:to>
      <xdr:col>116</xdr:col>
      <xdr:colOff>114300</xdr:colOff>
      <xdr:row>108</xdr:row>
      <xdr:rowOff>32513</xdr:rowOff>
    </xdr:to>
    <xdr:sp macro="" textlink="">
      <xdr:nvSpPr>
        <xdr:cNvPr id="538" name="楕円 537">
          <a:extLst>
            <a:ext uri="{FF2B5EF4-FFF2-40B4-BE49-F238E27FC236}">
              <a16:creationId xmlns:a16="http://schemas.microsoft.com/office/drawing/2014/main" id="{224ADCA8-962D-4D9D-A9BB-9360AA6888B5}"/>
            </a:ext>
          </a:extLst>
        </xdr:cNvPr>
        <xdr:cNvSpPr/>
      </xdr:nvSpPr>
      <xdr:spPr>
        <a:xfrm>
          <a:off x="22110700" y="1844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17290</xdr:rowOff>
    </xdr:from>
    <xdr:ext cx="469744" cy="259045"/>
    <xdr:sp macro="" textlink="">
      <xdr:nvSpPr>
        <xdr:cNvPr id="539" name="【庁舎】&#10;一人当たり面積該当値テキスト">
          <a:extLst>
            <a:ext uri="{FF2B5EF4-FFF2-40B4-BE49-F238E27FC236}">
              <a16:creationId xmlns:a16="http://schemas.microsoft.com/office/drawing/2014/main" id="{4ED7A088-C61A-4D56-B9A8-DCD541613B3D}"/>
            </a:ext>
          </a:extLst>
        </xdr:cNvPr>
        <xdr:cNvSpPr txBox="1"/>
      </xdr:nvSpPr>
      <xdr:spPr>
        <a:xfrm>
          <a:off x="22199600" y="1836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99313</xdr:rowOff>
    </xdr:from>
    <xdr:to>
      <xdr:col>112</xdr:col>
      <xdr:colOff>38100</xdr:colOff>
      <xdr:row>108</xdr:row>
      <xdr:rowOff>29463</xdr:rowOff>
    </xdr:to>
    <xdr:sp macro="" textlink="">
      <xdr:nvSpPr>
        <xdr:cNvPr id="540" name="楕円 539">
          <a:extLst>
            <a:ext uri="{FF2B5EF4-FFF2-40B4-BE49-F238E27FC236}">
              <a16:creationId xmlns:a16="http://schemas.microsoft.com/office/drawing/2014/main" id="{9A62C060-3B67-481C-8781-C4B424BE5A8C}"/>
            </a:ext>
          </a:extLst>
        </xdr:cNvPr>
        <xdr:cNvSpPr/>
      </xdr:nvSpPr>
      <xdr:spPr>
        <a:xfrm>
          <a:off x="21272500" y="1844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150113</xdr:rowOff>
    </xdr:from>
    <xdr:to>
      <xdr:col>116</xdr:col>
      <xdr:colOff>63500</xdr:colOff>
      <xdr:row>107</xdr:row>
      <xdr:rowOff>153163</xdr:rowOff>
    </xdr:to>
    <xdr:cxnSp macro="">
      <xdr:nvCxnSpPr>
        <xdr:cNvPr id="541" name="直線コネクタ 540">
          <a:extLst>
            <a:ext uri="{FF2B5EF4-FFF2-40B4-BE49-F238E27FC236}">
              <a16:creationId xmlns:a16="http://schemas.microsoft.com/office/drawing/2014/main" id="{34BBE92D-FF2E-4DEA-9BEF-9FE64EFA6CA2}"/>
            </a:ext>
          </a:extLst>
        </xdr:cNvPr>
        <xdr:cNvCxnSpPr/>
      </xdr:nvCxnSpPr>
      <xdr:spPr>
        <a:xfrm>
          <a:off x="21323300" y="18495263"/>
          <a:ext cx="8382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93599</xdr:rowOff>
    </xdr:from>
    <xdr:to>
      <xdr:col>107</xdr:col>
      <xdr:colOff>101600</xdr:colOff>
      <xdr:row>108</xdr:row>
      <xdr:rowOff>23749</xdr:rowOff>
    </xdr:to>
    <xdr:sp macro="" textlink="">
      <xdr:nvSpPr>
        <xdr:cNvPr id="542" name="楕円 541">
          <a:extLst>
            <a:ext uri="{FF2B5EF4-FFF2-40B4-BE49-F238E27FC236}">
              <a16:creationId xmlns:a16="http://schemas.microsoft.com/office/drawing/2014/main" id="{F7195D82-F168-45B0-ACBC-FA18665DD0DF}"/>
            </a:ext>
          </a:extLst>
        </xdr:cNvPr>
        <xdr:cNvSpPr/>
      </xdr:nvSpPr>
      <xdr:spPr>
        <a:xfrm>
          <a:off x="20383500" y="1843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144399</xdr:rowOff>
    </xdr:from>
    <xdr:to>
      <xdr:col>111</xdr:col>
      <xdr:colOff>177800</xdr:colOff>
      <xdr:row>107</xdr:row>
      <xdr:rowOff>150113</xdr:rowOff>
    </xdr:to>
    <xdr:cxnSp macro="">
      <xdr:nvCxnSpPr>
        <xdr:cNvPr id="543" name="直線コネクタ 542">
          <a:extLst>
            <a:ext uri="{FF2B5EF4-FFF2-40B4-BE49-F238E27FC236}">
              <a16:creationId xmlns:a16="http://schemas.microsoft.com/office/drawing/2014/main" id="{64A97536-3829-482C-B2D1-B1392CB6FADF}"/>
            </a:ext>
          </a:extLst>
        </xdr:cNvPr>
        <xdr:cNvCxnSpPr/>
      </xdr:nvCxnSpPr>
      <xdr:spPr>
        <a:xfrm>
          <a:off x="20434300" y="18489549"/>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89788</xdr:rowOff>
    </xdr:from>
    <xdr:to>
      <xdr:col>102</xdr:col>
      <xdr:colOff>165100</xdr:colOff>
      <xdr:row>108</xdr:row>
      <xdr:rowOff>19938</xdr:rowOff>
    </xdr:to>
    <xdr:sp macro="" textlink="">
      <xdr:nvSpPr>
        <xdr:cNvPr id="544" name="楕円 543">
          <a:extLst>
            <a:ext uri="{FF2B5EF4-FFF2-40B4-BE49-F238E27FC236}">
              <a16:creationId xmlns:a16="http://schemas.microsoft.com/office/drawing/2014/main" id="{8C48E954-C906-4D5A-AA45-AE071C9382B4}"/>
            </a:ext>
          </a:extLst>
        </xdr:cNvPr>
        <xdr:cNvSpPr/>
      </xdr:nvSpPr>
      <xdr:spPr>
        <a:xfrm>
          <a:off x="19494500" y="1843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140588</xdr:rowOff>
    </xdr:from>
    <xdr:to>
      <xdr:col>107</xdr:col>
      <xdr:colOff>50800</xdr:colOff>
      <xdr:row>107</xdr:row>
      <xdr:rowOff>144399</xdr:rowOff>
    </xdr:to>
    <xdr:cxnSp macro="">
      <xdr:nvCxnSpPr>
        <xdr:cNvPr id="545" name="直線コネクタ 544">
          <a:extLst>
            <a:ext uri="{FF2B5EF4-FFF2-40B4-BE49-F238E27FC236}">
              <a16:creationId xmlns:a16="http://schemas.microsoft.com/office/drawing/2014/main" id="{B2C7D750-AD27-469A-B2D6-50D84461F1A2}"/>
            </a:ext>
          </a:extLst>
        </xdr:cNvPr>
        <xdr:cNvCxnSpPr/>
      </xdr:nvCxnSpPr>
      <xdr:spPr>
        <a:xfrm>
          <a:off x="19545300" y="18485738"/>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91312</xdr:rowOff>
    </xdr:from>
    <xdr:to>
      <xdr:col>98</xdr:col>
      <xdr:colOff>38100</xdr:colOff>
      <xdr:row>108</xdr:row>
      <xdr:rowOff>21462</xdr:rowOff>
    </xdr:to>
    <xdr:sp macro="" textlink="">
      <xdr:nvSpPr>
        <xdr:cNvPr id="546" name="楕円 545">
          <a:extLst>
            <a:ext uri="{FF2B5EF4-FFF2-40B4-BE49-F238E27FC236}">
              <a16:creationId xmlns:a16="http://schemas.microsoft.com/office/drawing/2014/main" id="{649137DE-C4E1-410E-8358-12B0FB713ACB}"/>
            </a:ext>
          </a:extLst>
        </xdr:cNvPr>
        <xdr:cNvSpPr/>
      </xdr:nvSpPr>
      <xdr:spPr>
        <a:xfrm>
          <a:off x="18605500" y="184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140588</xdr:rowOff>
    </xdr:from>
    <xdr:to>
      <xdr:col>102</xdr:col>
      <xdr:colOff>114300</xdr:colOff>
      <xdr:row>107</xdr:row>
      <xdr:rowOff>142112</xdr:rowOff>
    </xdr:to>
    <xdr:cxnSp macro="">
      <xdr:nvCxnSpPr>
        <xdr:cNvPr id="547" name="直線コネクタ 546">
          <a:extLst>
            <a:ext uri="{FF2B5EF4-FFF2-40B4-BE49-F238E27FC236}">
              <a16:creationId xmlns:a16="http://schemas.microsoft.com/office/drawing/2014/main" id="{DA04FF45-1470-4950-9ACC-E8C7859C7A08}"/>
            </a:ext>
          </a:extLst>
        </xdr:cNvPr>
        <xdr:cNvCxnSpPr/>
      </xdr:nvCxnSpPr>
      <xdr:spPr>
        <a:xfrm flipV="1">
          <a:off x="18656300" y="1848573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548" name="n_1aveValue【庁舎】&#10;一人当たり面積">
          <a:extLst>
            <a:ext uri="{FF2B5EF4-FFF2-40B4-BE49-F238E27FC236}">
              <a16:creationId xmlns:a16="http://schemas.microsoft.com/office/drawing/2014/main" id="{0BF9DFFA-3803-4E4E-9E36-F278CC87A30B}"/>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549" name="n_2aveValue【庁舎】&#10;一人当たり面積">
          <a:extLst>
            <a:ext uri="{FF2B5EF4-FFF2-40B4-BE49-F238E27FC236}">
              <a16:creationId xmlns:a16="http://schemas.microsoft.com/office/drawing/2014/main" id="{19D0C609-AFE2-421A-B9CD-D5C621FD007E}"/>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550" name="n_3aveValue【庁舎】&#10;一人当たり面積">
          <a:extLst>
            <a:ext uri="{FF2B5EF4-FFF2-40B4-BE49-F238E27FC236}">
              <a16:creationId xmlns:a16="http://schemas.microsoft.com/office/drawing/2014/main" id="{34C90080-F1FC-4ACD-A6F3-B0AB83E6A77F}"/>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551" name="n_4aveValue【庁舎】&#10;一人当たり面積">
          <a:extLst>
            <a:ext uri="{FF2B5EF4-FFF2-40B4-BE49-F238E27FC236}">
              <a16:creationId xmlns:a16="http://schemas.microsoft.com/office/drawing/2014/main" id="{71DDE640-33FA-4210-9EEE-A82C7E77AFF5}"/>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20590</xdr:rowOff>
    </xdr:from>
    <xdr:ext cx="469744" cy="259045"/>
    <xdr:sp macro="" textlink="">
      <xdr:nvSpPr>
        <xdr:cNvPr id="552" name="n_1mainValue【庁舎】&#10;一人当たり面積">
          <a:extLst>
            <a:ext uri="{FF2B5EF4-FFF2-40B4-BE49-F238E27FC236}">
              <a16:creationId xmlns:a16="http://schemas.microsoft.com/office/drawing/2014/main" id="{35ACB8F8-6544-460A-BE6A-A440CFE15A55}"/>
            </a:ext>
          </a:extLst>
        </xdr:cNvPr>
        <xdr:cNvSpPr txBox="1"/>
      </xdr:nvSpPr>
      <xdr:spPr>
        <a:xfrm>
          <a:off x="21075727" y="1853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14876</xdr:rowOff>
    </xdr:from>
    <xdr:ext cx="469744" cy="259045"/>
    <xdr:sp macro="" textlink="">
      <xdr:nvSpPr>
        <xdr:cNvPr id="553" name="n_2mainValue【庁舎】&#10;一人当たり面積">
          <a:extLst>
            <a:ext uri="{FF2B5EF4-FFF2-40B4-BE49-F238E27FC236}">
              <a16:creationId xmlns:a16="http://schemas.microsoft.com/office/drawing/2014/main" id="{26A90B87-5649-4CCC-A8F3-383FAFAAE057}"/>
            </a:ext>
          </a:extLst>
        </xdr:cNvPr>
        <xdr:cNvSpPr txBox="1"/>
      </xdr:nvSpPr>
      <xdr:spPr>
        <a:xfrm>
          <a:off x="20199427" y="18531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11065</xdr:rowOff>
    </xdr:from>
    <xdr:ext cx="469744" cy="259045"/>
    <xdr:sp macro="" textlink="">
      <xdr:nvSpPr>
        <xdr:cNvPr id="554" name="n_3mainValue【庁舎】&#10;一人当たり面積">
          <a:extLst>
            <a:ext uri="{FF2B5EF4-FFF2-40B4-BE49-F238E27FC236}">
              <a16:creationId xmlns:a16="http://schemas.microsoft.com/office/drawing/2014/main" id="{B4B1342D-C635-4D23-B6DE-0EFD287CF12C}"/>
            </a:ext>
          </a:extLst>
        </xdr:cNvPr>
        <xdr:cNvSpPr txBox="1"/>
      </xdr:nvSpPr>
      <xdr:spPr>
        <a:xfrm>
          <a:off x="19310427" y="1852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12589</xdr:rowOff>
    </xdr:from>
    <xdr:ext cx="469744" cy="259045"/>
    <xdr:sp macro="" textlink="">
      <xdr:nvSpPr>
        <xdr:cNvPr id="555" name="n_4mainValue【庁舎】&#10;一人当たり面積">
          <a:extLst>
            <a:ext uri="{FF2B5EF4-FFF2-40B4-BE49-F238E27FC236}">
              <a16:creationId xmlns:a16="http://schemas.microsoft.com/office/drawing/2014/main" id="{EFF2F822-C837-4F02-9366-F5146FE535B7}"/>
            </a:ext>
          </a:extLst>
        </xdr:cNvPr>
        <xdr:cNvSpPr txBox="1"/>
      </xdr:nvSpPr>
      <xdr:spPr>
        <a:xfrm>
          <a:off x="18421427" y="1852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6" name="正方形/長方形 555">
          <a:extLst>
            <a:ext uri="{FF2B5EF4-FFF2-40B4-BE49-F238E27FC236}">
              <a16:creationId xmlns:a16="http://schemas.microsoft.com/office/drawing/2014/main" id="{DF8BF432-FC43-4F9F-BDF9-770124864B9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7" name="正方形/長方形 556">
          <a:extLst>
            <a:ext uri="{FF2B5EF4-FFF2-40B4-BE49-F238E27FC236}">
              <a16:creationId xmlns:a16="http://schemas.microsoft.com/office/drawing/2014/main" id="{85F07A83-2181-4C24-8C9F-27D0920F548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8" name="テキスト ボックス 557">
          <a:extLst>
            <a:ext uri="{FF2B5EF4-FFF2-40B4-BE49-F238E27FC236}">
              <a16:creationId xmlns:a16="http://schemas.microsoft.com/office/drawing/2014/main" id="{786C48DF-123D-4298-A616-63914C33F96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有形固定資産減価償却率について、類似団体平均に比べ高い施設が道路、公営住宅、消防施設、庁舎で、低い施設が橋梁、学校施設、体育館・プール、保健センターである。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有形固定資産減価償却率が高い道路については、個別施設計画に基づき計画的に修繕を行っている。公営住宅、消防施設については適切な時期に改修を行うことで検討を進めていく。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これまで有形固定資産減価償却率が高かった保育所については、令和</a:t>
          </a:r>
          <a:r>
            <a:rPr kumimoji="1"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年度に売却が決まり町有施設ではなくなった。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その他の施設についても、公共施設等総合管理計画や個別施設計画に基づき、維持補修や売却検討など、資産の管理を適切に進めていく。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0.150.9\share\&#32207;&#21209;&#35506;\03&#36001;&#21209;&#20418;\14&#36001;&#25919;&#29366;&#27841;&#12398;&#20844;&#34920;\&#36001;&#25919;&#29366;&#27841;&#36039;&#26009;&#38598;\R06&#27770;&#31639;\2&#22238;&#30446;&#12304;&#36001;&#25919;&#29366;&#27841;&#36039;&#26009;&#38598;&#12305;_014231_&#21335;&#24140;&#30010;_2024.xlsx" TargetMode="External"/><Relationship Id="rId1" Type="http://schemas.openxmlformats.org/officeDocument/2006/relationships/externalLinkPath" Target="2&#22238;&#30446;&#12304;&#36001;&#25919;&#29366;&#27841;&#36039;&#26009;&#38598;&#12305;_014231_&#21335;&#24140;&#3001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86.6</v>
          </cell>
          <cell r="BQ51"/>
          <cell r="BR51"/>
          <cell r="BS51"/>
          <cell r="BT51"/>
          <cell r="BU51"/>
          <cell r="BV51"/>
          <cell r="BW51"/>
          <cell r="BX51">
            <v>95.8</v>
          </cell>
          <cell r="BY51"/>
          <cell r="BZ51"/>
          <cell r="CA51"/>
          <cell r="CB51"/>
          <cell r="CC51"/>
          <cell r="CD51"/>
          <cell r="CE51"/>
          <cell r="CF51">
            <v>107.9</v>
          </cell>
          <cell r="CG51"/>
          <cell r="CH51"/>
          <cell r="CI51"/>
          <cell r="CJ51"/>
          <cell r="CK51"/>
          <cell r="CL51"/>
          <cell r="CM51"/>
          <cell r="CN51">
            <v>111.2</v>
          </cell>
          <cell r="CO51"/>
          <cell r="CP51"/>
          <cell r="CQ51"/>
          <cell r="CR51"/>
          <cell r="CS51"/>
          <cell r="CT51"/>
          <cell r="CU51"/>
          <cell r="CV51">
            <v>128.30000000000001</v>
          </cell>
          <cell r="CW51"/>
          <cell r="CX51"/>
          <cell r="CY51"/>
          <cell r="CZ51"/>
          <cell r="DA51"/>
          <cell r="DB51"/>
          <cell r="DC51"/>
        </row>
        <row r="53">
          <cell r="BP53">
            <v>64</v>
          </cell>
          <cell r="BQ53"/>
          <cell r="BR53"/>
          <cell r="BS53"/>
          <cell r="BT53"/>
          <cell r="BU53"/>
          <cell r="BV53"/>
          <cell r="BW53"/>
          <cell r="BX53">
            <v>66</v>
          </cell>
          <cell r="BY53"/>
          <cell r="BZ53"/>
          <cell r="CA53"/>
          <cell r="CB53"/>
          <cell r="CC53"/>
          <cell r="CD53"/>
          <cell r="CE53"/>
          <cell r="CF53">
            <v>66.7</v>
          </cell>
          <cell r="CG53"/>
          <cell r="CH53"/>
          <cell r="CI53"/>
          <cell r="CJ53"/>
          <cell r="CK53"/>
          <cell r="CL53"/>
          <cell r="CM53"/>
          <cell r="CN53">
            <v>67.8</v>
          </cell>
          <cell r="CO53"/>
          <cell r="CP53"/>
          <cell r="CQ53"/>
          <cell r="CR53"/>
          <cell r="CS53"/>
          <cell r="CT53"/>
          <cell r="CU53"/>
          <cell r="CV53">
            <v>68.099999999999994</v>
          </cell>
          <cell r="CW53"/>
          <cell r="CX53"/>
          <cell r="CY53"/>
          <cell r="CZ53"/>
          <cell r="DA53"/>
          <cell r="DB53"/>
          <cell r="DC53"/>
        </row>
        <row r="55">
          <cell r="AN55" t="str">
            <v>類似団体内平均値</v>
          </cell>
          <cell r="BP55">
            <v>0</v>
          </cell>
          <cell r="BQ55"/>
          <cell r="BR55"/>
          <cell r="BS55"/>
          <cell r="BT55"/>
          <cell r="BU55"/>
          <cell r="BV55"/>
          <cell r="BW55"/>
          <cell r="BX55">
            <v>0</v>
          </cell>
          <cell r="BY55"/>
          <cell r="BZ55"/>
          <cell r="CA55"/>
          <cell r="CB55"/>
          <cell r="CC55"/>
          <cell r="CD55"/>
          <cell r="CE55"/>
          <cell r="CF55">
            <v>0</v>
          </cell>
          <cell r="CG55"/>
          <cell r="CH55"/>
          <cell r="CI55"/>
          <cell r="CJ55"/>
          <cell r="CK55"/>
          <cell r="CL55"/>
          <cell r="CM55"/>
          <cell r="CN55">
            <v>0</v>
          </cell>
          <cell r="CO55"/>
          <cell r="CP55"/>
          <cell r="CQ55"/>
          <cell r="CR55"/>
          <cell r="CS55"/>
          <cell r="CT55"/>
          <cell r="CU55"/>
          <cell r="CV55">
            <v>0</v>
          </cell>
          <cell r="CW55"/>
          <cell r="CX55"/>
          <cell r="CY55"/>
          <cell r="CZ55"/>
          <cell r="DA55"/>
          <cell r="DB55"/>
          <cell r="DC55"/>
        </row>
        <row r="57">
          <cell r="BP57">
            <v>64.400000000000006</v>
          </cell>
          <cell r="BQ57"/>
          <cell r="BR57"/>
          <cell r="BS57"/>
          <cell r="BT57"/>
          <cell r="BU57"/>
          <cell r="BV57"/>
          <cell r="BW57"/>
          <cell r="BX57">
            <v>65.3</v>
          </cell>
          <cell r="BY57"/>
          <cell r="BZ57"/>
          <cell r="CA57"/>
          <cell r="CB57"/>
          <cell r="CC57"/>
          <cell r="CD57"/>
          <cell r="CE57"/>
          <cell r="CF57">
            <v>66.7</v>
          </cell>
          <cell r="CG57"/>
          <cell r="CH57"/>
          <cell r="CI57"/>
          <cell r="CJ57"/>
          <cell r="CK57"/>
          <cell r="CL57"/>
          <cell r="CM57"/>
          <cell r="CN57">
            <v>67.2</v>
          </cell>
          <cell r="CO57"/>
          <cell r="CP57"/>
          <cell r="CQ57"/>
          <cell r="CR57"/>
          <cell r="CS57"/>
          <cell r="CT57"/>
          <cell r="CU57"/>
          <cell r="CV57">
            <v>68.3</v>
          </cell>
          <cell r="CW57"/>
          <cell r="CX57"/>
          <cell r="CY57"/>
          <cell r="CZ57"/>
          <cell r="DA57"/>
          <cell r="DB57"/>
          <cell r="DC57"/>
        </row>
        <row r="72">
          <cell r="BP72" t="str">
            <v>R02</v>
          </cell>
          <cell r="BX72" t="str">
            <v>R03</v>
          </cell>
          <cell r="CF72" t="str">
            <v>R04</v>
          </cell>
          <cell r="CN72" t="str">
            <v>R05</v>
          </cell>
          <cell r="CV72" t="str">
            <v>R06</v>
          </cell>
        </row>
        <row r="73">
          <cell r="AN73" t="str">
            <v>当該団体値</v>
          </cell>
          <cell r="BP73">
            <v>86.6</v>
          </cell>
          <cell r="BQ73"/>
          <cell r="BR73"/>
          <cell r="BS73"/>
          <cell r="BT73"/>
          <cell r="BU73"/>
          <cell r="BV73"/>
          <cell r="BW73"/>
          <cell r="BX73">
            <v>95.8</v>
          </cell>
          <cell r="BY73"/>
          <cell r="BZ73"/>
          <cell r="CA73"/>
          <cell r="CB73"/>
          <cell r="CC73"/>
          <cell r="CD73"/>
          <cell r="CE73"/>
          <cell r="CF73">
            <v>107.9</v>
          </cell>
          <cell r="CG73"/>
          <cell r="CH73"/>
          <cell r="CI73"/>
          <cell r="CJ73"/>
          <cell r="CK73"/>
          <cell r="CL73"/>
          <cell r="CM73"/>
          <cell r="CN73">
            <v>111.2</v>
          </cell>
          <cell r="CO73"/>
          <cell r="CP73"/>
          <cell r="CQ73"/>
          <cell r="CR73"/>
          <cell r="CS73"/>
          <cell r="CT73"/>
          <cell r="CU73"/>
          <cell r="CV73">
            <v>128.30000000000001</v>
          </cell>
          <cell r="CW73"/>
          <cell r="CX73"/>
          <cell r="CY73"/>
          <cell r="CZ73"/>
          <cell r="DA73"/>
          <cell r="DB73"/>
          <cell r="DC73"/>
        </row>
        <row r="75">
          <cell r="BP75">
            <v>11.2</v>
          </cell>
          <cell r="BQ75"/>
          <cell r="BR75"/>
          <cell r="BS75"/>
          <cell r="BT75"/>
          <cell r="BU75"/>
          <cell r="BV75"/>
          <cell r="BW75"/>
          <cell r="BX75">
            <v>10.199999999999999</v>
          </cell>
          <cell r="BY75"/>
          <cell r="BZ75"/>
          <cell r="CA75"/>
          <cell r="CB75"/>
          <cell r="CC75"/>
          <cell r="CD75"/>
          <cell r="CE75"/>
          <cell r="CF75">
            <v>10.5</v>
          </cell>
          <cell r="CG75"/>
          <cell r="CH75"/>
          <cell r="CI75"/>
          <cell r="CJ75"/>
          <cell r="CK75"/>
          <cell r="CL75"/>
          <cell r="CM75"/>
          <cell r="CN75">
            <v>11.7</v>
          </cell>
          <cell r="CO75"/>
          <cell r="CP75"/>
          <cell r="CQ75"/>
          <cell r="CR75"/>
          <cell r="CS75"/>
          <cell r="CT75"/>
          <cell r="CU75"/>
          <cell r="CV75">
            <v>12.4</v>
          </cell>
          <cell r="CW75"/>
          <cell r="CX75"/>
          <cell r="CY75"/>
          <cell r="CZ75"/>
          <cell r="DA75"/>
          <cell r="DB75"/>
          <cell r="DC75"/>
        </row>
        <row r="77">
          <cell r="AN77" t="str">
            <v>類似団体内平均値</v>
          </cell>
          <cell r="BP77">
            <v>0</v>
          </cell>
          <cell r="BQ77"/>
          <cell r="BR77"/>
          <cell r="BS77"/>
          <cell r="BT77"/>
          <cell r="BU77"/>
          <cell r="BV77"/>
          <cell r="BW77"/>
          <cell r="BX77">
            <v>0</v>
          </cell>
          <cell r="BY77"/>
          <cell r="BZ77"/>
          <cell r="CA77"/>
          <cell r="CB77"/>
          <cell r="CC77"/>
          <cell r="CD77"/>
          <cell r="CE77"/>
          <cell r="CF77">
            <v>0</v>
          </cell>
          <cell r="CG77"/>
          <cell r="CH77"/>
          <cell r="CI77"/>
          <cell r="CJ77"/>
          <cell r="CK77"/>
          <cell r="CL77"/>
          <cell r="CM77"/>
          <cell r="CN77">
            <v>0</v>
          </cell>
          <cell r="CO77"/>
          <cell r="CP77"/>
          <cell r="CQ77"/>
          <cell r="CR77"/>
          <cell r="CS77"/>
          <cell r="CT77"/>
          <cell r="CU77"/>
          <cell r="CV77">
            <v>0</v>
          </cell>
          <cell r="CW77"/>
          <cell r="CX77"/>
          <cell r="CY77"/>
          <cell r="CZ77"/>
          <cell r="DA77"/>
          <cell r="DB77"/>
          <cell r="DC77"/>
        </row>
        <row r="79">
          <cell r="BP79">
            <v>8.9</v>
          </cell>
          <cell r="BQ79"/>
          <cell r="BR79"/>
          <cell r="BS79"/>
          <cell r="BT79"/>
          <cell r="BU79"/>
          <cell r="BV79"/>
          <cell r="BW79"/>
          <cell r="BX79">
            <v>8.9</v>
          </cell>
          <cell r="BY79"/>
          <cell r="BZ79"/>
          <cell r="CA79"/>
          <cell r="CB79"/>
          <cell r="CC79"/>
          <cell r="CD79"/>
          <cell r="CE79"/>
          <cell r="CF79">
            <v>9.1</v>
          </cell>
          <cell r="CG79"/>
          <cell r="CH79"/>
          <cell r="CI79"/>
          <cell r="CJ79"/>
          <cell r="CK79"/>
          <cell r="CL79"/>
          <cell r="CM79"/>
          <cell r="CN79">
            <v>9.3000000000000007</v>
          </cell>
          <cell r="CO79"/>
          <cell r="CP79"/>
          <cell r="CQ79"/>
          <cell r="CR79"/>
          <cell r="CS79"/>
          <cell r="CT79"/>
          <cell r="CU79"/>
          <cell r="CV79">
            <v>9.3000000000000007</v>
          </cell>
          <cell r="CW79"/>
          <cell r="CX79"/>
          <cell r="CY79"/>
          <cell r="CZ79"/>
          <cell r="DA79"/>
          <cell r="DB79"/>
          <cell r="DC79"/>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3"/>
      <c r="DK1" s="163"/>
      <c r="DL1" s="163"/>
      <c r="DM1" s="163"/>
      <c r="DN1" s="163"/>
      <c r="DO1" s="163"/>
    </row>
    <row r="2" spans="1:119" ht="24.75" thickBot="1" x14ac:dyDescent="0.2">
      <c r="B2" s="164" t="s">
        <v>77</v>
      </c>
      <c r="C2" s="164"/>
      <c r="D2" s="165"/>
    </row>
    <row r="3" spans="1:119" ht="18.75" customHeight="1" thickBot="1" x14ac:dyDescent="0.2">
      <c r="A3" s="163"/>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3"/>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8232224</v>
      </c>
      <c r="BO4" s="407"/>
      <c r="BP4" s="407"/>
      <c r="BQ4" s="407"/>
      <c r="BR4" s="407"/>
      <c r="BS4" s="407"/>
      <c r="BT4" s="407"/>
      <c r="BU4" s="408"/>
      <c r="BV4" s="406">
        <v>7853485</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2</v>
      </c>
      <c r="CU4" s="413"/>
      <c r="CV4" s="413"/>
      <c r="CW4" s="413"/>
      <c r="CX4" s="413"/>
      <c r="CY4" s="413"/>
      <c r="CZ4" s="413"/>
      <c r="DA4" s="414"/>
      <c r="DB4" s="412">
        <v>3.7</v>
      </c>
      <c r="DC4" s="413"/>
      <c r="DD4" s="413"/>
      <c r="DE4" s="413"/>
      <c r="DF4" s="413"/>
      <c r="DG4" s="413"/>
      <c r="DH4" s="413"/>
      <c r="DI4" s="414"/>
    </row>
    <row r="5" spans="1:119" ht="18.75" customHeight="1" x14ac:dyDescent="0.15">
      <c r="A5" s="163"/>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8150099</v>
      </c>
      <c r="BO5" s="444"/>
      <c r="BP5" s="444"/>
      <c r="BQ5" s="444"/>
      <c r="BR5" s="444"/>
      <c r="BS5" s="444"/>
      <c r="BT5" s="444"/>
      <c r="BU5" s="445"/>
      <c r="BV5" s="443">
        <v>7725875</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90.9</v>
      </c>
      <c r="CU5" s="441"/>
      <c r="CV5" s="441"/>
      <c r="CW5" s="441"/>
      <c r="CX5" s="441"/>
      <c r="CY5" s="441"/>
      <c r="CZ5" s="441"/>
      <c r="DA5" s="442"/>
      <c r="DB5" s="440">
        <v>91</v>
      </c>
      <c r="DC5" s="441"/>
      <c r="DD5" s="441"/>
      <c r="DE5" s="441"/>
      <c r="DF5" s="441"/>
      <c r="DG5" s="441"/>
      <c r="DH5" s="441"/>
      <c r="DI5" s="442"/>
    </row>
    <row r="6" spans="1:119" ht="18.75" customHeight="1" x14ac:dyDescent="0.15">
      <c r="A6" s="163"/>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82125</v>
      </c>
      <c r="BO6" s="444"/>
      <c r="BP6" s="444"/>
      <c r="BQ6" s="444"/>
      <c r="BR6" s="444"/>
      <c r="BS6" s="444"/>
      <c r="BT6" s="444"/>
      <c r="BU6" s="445"/>
      <c r="BV6" s="443">
        <v>127610</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91.1</v>
      </c>
      <c r="CU6" s="481"/>
      <c r="CV6" s="481"/>
      <c r="CW6" s="481"/>
      <c r="CX6" s="481"/>
      <c r="CY6" s="481"/>
      <c r="CZ6" s="481"/>
      <c r="DA6" s="482"/>
      <c r="DB6" s="480">
        <v>91.4</v>
      </c>
      <c r="DC6" s="481"/>
      <c r="DD6" s="481"/>
      <c r="DE6" s="481"/>
      <c r="DF6" s="481"/>
      <c r="DG6" s="481"/>
      <c r="DH6" s="481"/>
      <c r="DI6" s="482"/>
    </row>
    <row r="7" spans="1:119" ht="18.75" customHeight="1" x14ac:dyDescent="0.15">
      <c r="A7" s="163"/>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8070</v>
      </c>
      <c r="BO7" s="444"/>
      <c r="BP7" s="444"/>
      <c r="BQ7" s="444"/>
      <c r="BR7" s="444"/>
      <c r="BS7" s="444"/>
      <c r="BT7" s="444"/>
      <c r="BU7" s="445"/>
      <c r="BV7" s="443">
        <v>92</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3634367</v>
      </c>
      <c r="CU7" s="444"/>
      <c r="CV7" s="444"/>
      <c r="CW7" s="444"/>
      <c r="CX7" s="444"/>
      <c r="CY7" s="444"/>
      <c r="CZ7" s="444"/>
      <c r="DA7" s="445"/>
      <c r="DB7" s="443">
        <v>3487617</v>
      </c>
      <c r="DC7" s="444"/>
      <c r="DD7" s="444"/>
      <c r="DE7" s="444"/>
      <c r="DF7" s="444"/>
      <c r="DG7" s="444"/>
      <c r="DH7" s="444"/>
      <c r="DI7" s="445"/>
    </row>
    <row r="8" spans="1:119" ht="18.75" customHeight="1" thickBot="1" x14ac:dyDescent="0.2">
      <c r="A8" s="163"/>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74055</v>
      </c>
      <c r="BO8" s="444"/>
      <c r="BP8" s="444"/>
      <c r="BQ8" s="444"/>
      <c r="BR8" s="444"/>
      <c r="BS8" s="444"/>
      <c r="BT8" s="444"/>
      <c r="BU8" s="445"/>
      <c r="BV8" s="443">
        <v>127518</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0.28000000000000003</v>
      </c>
      <c r="CU8" s="484"/>
      <c r="CV8" s="484"/>
      <c r="CW8" s="484"/>
      <c r="CX8" s="484"/>
      <c r="CY8" s="484"/>
      <c r="CZ8" s="484"/>
      <c r="DA8" s="485"/>
      <c r="DB8" s="483">
        <v>0.28000000000000003</v>
      </c>
      <c r="DC8" s="484"/>
      <c r="DD8" s="484"/>
      <c r="DE8" s="484"/>
      <c r="DF8" s="484"/>
      <c r="DG8" s="484"/>
      <c r="DH8" s="484"/>
      <c r="DI8" s="485"/>
    </row>
    <row r="9" spans="1:119" ht="18.75" customHeight="1" thickBot="1" x14ac:dyDescent="0.2">
      <c r="A9" s="163"/>
      <c r="B9" s="437" t="s">
        <v>106</v>
      </c>
      <c r="C9" s="438"/>
      <c r="D9" s="438"/>
      <c r="E9" s="438"/>
      <c r="F9" s="438"/>
      <c r="G9" s="438"/>
      <c r="H9" s="438"/>
      <c r="I9" s="438"/>
      <c r="J9" s="438"/>
      <c r="K9" s="486"/>
      <c r="L9" s="487" t="s">
        <v>107</v>
      </c>
      <c r="M9" s="488"/>
      <c r="N9" s="488"/>
      <c r="O9" s="488"/>
      <c r="P9" s="488"/>
      <c r="Q9" s="489"/>
      <c r="R9" s="490">
        <v>7319</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-53463</v>
      </c>
      <c r="BO9" s="444"/>
      <c r="BP9" s="444"/>
      <c r="BQ9" s="444"/>
      <c r="BR9" s="444"/>
      <c r="BS9" s="444"/>
      <c r="BT9" s="444"/>
      <c r="BU9" s="445"/>
      <c r="BV9" s="443">
        <v>1848</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13</v>
      </c>
      <c r="CU9" s="441"/>
      <c r="CV9" s="441"/>
      <c r="CW9" s="441"/>
      <c r="CX9" s="441"/>
      <c r="CY9" s="441"/>
      <c r="CZ9" s="441"/>
      <c r="DA9" s="442"/>
      <c r="DB9" s="440">
        <v>12.5</v>
      </c>
      <c r="DC9" s="441"/>
      <c r="DD9" s="441"/>
      <c r="DE9" s="441"/>
      <c r="DF9" s="441"/>
      <c r="DG9" s="441"/>
      <c r="DH9" s="441"/>
      <c r="DI9" s="442"/>
    </row>
    <row r="10" spans="1:119" ht="18.75" customHeight="1" thickBot="1" x14ac:dyDescent="0.2">
      <c r="A10" s="163"/>
      <c r="B10" s="437"/>
      <c r="C10" s="438"/>
      <c r="D10" s="438"/>
      <c r="E10" s="438"/>
      <c r="F10" s="438"/>
      <c r="G10" s="438"/>
      <c r="H10" s="438"/>
      <c r="I10" s="438"/>
      <c r="J10" s="438"/>
      <c r="K10" s="486"/>
      <c r="L10" s="493" t="s">
        <v>112</v>
      </c>
      <c r="M10" s="473"/>
      <c r="N10" s="473"/>
      <c r="O10" s="473"/>
      <c r="P10" s="473"/>
      <c r="Q10" s="474"/>
      <c r="R10" s="494">
        <v>7927</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64242</v>
      </c>
      <c r="BO10" s="444"/>
      <c r="BP10" s="444"/>
      <c r="BQ10" s="444"/>
      <c r="BR10" s="444"/>
      <c r="BS10" s="444"/>
      <c r="BT10" s="444"/>
      <c r="BU10" s="445"/>
      <c r="BV10" s="443">
        <v>62854</v>
      </c>
      <c r="BW10" s="444"/>
      <c r="BX10" s="444"/>
      <c r="BY10" s="444"/>
      <c r="BZ10" s="444"/>
      <c r="CA10" s="444"/>
      <c r="CB10" s="444"/>
      <c r="CC10" s="445"/>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15">
      <c r="A12" s="163"/>
      <c r="B12" s="503" t="s">
        <v>122</v>
      </c>
      <c r="C12" s="504"/>
      <c r="D12" s="504"/>
      <c r="E12" s="504"/>
      <c r="F12" s="504"/>
      <c r="G12" s="504"/>
      <c r="H12" s="504"/>
      <c r="I12" s="504"/>
      <c r="J12" s="504"/>
      <c r="K12" s="505"/>
      <c r="L12" s="512" t="s">
        <v>123</v>
      </c>
      <c r="M12" s="513"/>
      <c r="N12" s="513"/>
      <c r="O12" s="513"/>
      <c r="P12" s="513"/>
      <c r="Q12" s="514"/>
      <c r="R12" s="515">
        <v>7933</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166833</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15">
      <c r="A13" s="163"/>
      <c r="B13" s="506"/>
      <c r="C13" s="507"/>
      <c r="D13" s="507"/>
      <c r="E13" s="507"/>
      <c r="F13" s="507"/>
      <c r="G13" s="507"/>
      <c r="H13" s="507"/>
      <c r="I13" s="507"/>
      <c r="J13" s="507"/>
      <c r="K13" s="508"/>
      <c r="L13" s="178"/>
      <c r="M13" s="534" t="s">
        <v>129</v>
      </c>
      <c r="N13" s="535"/>
      <c r="O13" s="535"/>
      <c r="P13" s="535"/>
      <c r="Q13" s="536"/>
      <c r="R13" s="527">
        <v>7847</v>
      </c>
      <c r="S13" s="528"/>
      <c r="T13" s="528"/>
      <c r="U13" s="528"/>
      <c r="V13" s="529"/>
      <c r="W13" s="459" t="s">
        <v>130</v>
      </c>
      <c r="X13" s="460"/>
      <c r="Y13" s="460"/>
      <c r="Z13" s="460"/>
      <c r="AA13" s="460"/>
      <c r="AB13" s="450"/>
      <c r="AC13" s="494">
        <v>640</v>
      </c>
      <c r="AD13" s="495"/>
      <c r="AE13" s="495"/>
      <c r="AF13" s="495"/>
      <c r="AG13" s="537"/>
      <c r="AH13" s="494">
        <v>753</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10779</v>
      </c>
      <c r="BO13" s="444"/>
      <c r="BP13" s="444"/>
      <c r="BQ13" s="444"/>
      <c r="BR13" s="444"/>
      <c r="BS13" s="444"/>
      <c r="BT13" s="444"/>
      <c r="BU13" s="445"/>
      <c r="BV13" s="443">
        <v>-102131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12.4</v>
      </c>
      <c r="CU13" s="441"/>
      <c r="CV13" s="441"/>
      <c r="CW13" s="441"/>
      <c r="CX13" s="441"/>
      <c r="CY13" s="441"/>
      <c r="CZ13" s="441"/>
      <c r="DA13" s="442"/>
      <c r="DB13" s="440">
        <v>11.7</v>
      </c>
      <c r="DC13" s="441"/>
      <c r="DD13" s="441"/>
      <c r="DE13" s="441"/>
      <c r="DF13" s="441"/>
      <c r="DG13" s="441"/>
      <c r="DH13" s="441"/>
      <c r="DI13" s="442"/>
    </row>
    <row r="14" spans="1:119" ht="18.75" customHeight="1" thickBot="1" x14ac:dyDescent="0.2">
      <c r="A14" s="163"/>
      <c r="B14" s="506"/>
      <c r="C14" s="507"/>
      <c r="D14" s="507"/>
      <c r="E14" s="507"/>
      <c r="F14" s="507"/>
      <c r="G14" s="507"/>
      <c r="H14" s="507"/>
      <c r="I14" s="507"/>
      <c r="J14" s="507"/>
      <c r="K14" s="508"/>
      <c r="L14" s="524" t="s">
        <v>135</v>
      </c>
      <c r="M14" s="525"/>
      <c r="N14" s="525"/>
      <c r="O14" s="525"/>
      <c r="P14" s="525"/>
      <c r="Q14" s="526"/>
      <c r="R14" s="527">
        <v>7785</v>
      </c>
      <c r="S14" s="528"/>
      <c r="T14" s="528"/>
      <c r="U14" s="528"/>
      <c r="V14" s="529"/>
      <c r="W14" s="433"/>
      <c r="X14" s="434"/>
      <c r="Y14" s="434"/>
      <c r="Z14" s="434"/>
      <c r="AA14" s="434"/>
      <c r="AB14" s="423"/>
      <c r="AC14" s="530">
        <v>17.7</v>
      </c>
      <c r="AD14" s="531"/>
      <c r="AE14" s="531"/>
      <c r="AF14" s="531"/>
      <c r="AG14" s="532"/>
      <c r="AH14" s="530">
        <v>19.399999999999999</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128.30000000000001</v>
      </c>
      <c r="CU14" s="542"/>
      <c r="CV14" s="542"/>
      <c r="CW14" s="542"/>
      <c r="CX14" s="542"/>
      <c r="CY14" s="542"/>
      <c r="CZ14" s="542"/>
      <c r="DA14" s="543"/>
      <c r="DB14" s="541">
        <v>111.2</v>
      </c>
      <c r="DC14" s="542"/>
      <c r="DD14" s="542"/>
      <c r="DE14" s="542"/>
      <c r="DF14" s="542"/>
      <c r="DG14" s="542"/>
      <c r="DH14" s="542"/>
      <c r="DI14" s="543"/>
    </row>
    <row r="15" spans="1:119" ht="18.75" customHeight="1" x14ac:dyDescent="0.15">
      <c r="A15" s="163"/>
      <c r="B15" s="506"/>
      <c r="C15" s="507"/>
      <c r="D15" s="507"/>
      <c r="E15" s="507"/>
      <c r="F15" s="507"/>
      <c r="G15" s="507"/>
      <c r="H15" s="507"/>
      <c r="I15" s="507"/>
      <c r="J15" s="507"/>
      <c r="K15" s="508"/>
      <c r="L15" s="178"/>
      <c r="M15" s="534" t="s">
        <v>129</v>
      </c>
      <c r="N15" s="535"/>
      <c r="O15" s="535"/>
      <c r="P15" s="535"/>
      <c r="Q15" s="536"/>
      <c r="R15" s="527">
        <v>7705</v>
      </c>
      <c r="S15" s="528"/>
      <c r="T15" s="528"/>
      <c r="U15" s="528"/>
      <c r="V15" s="529"/>
      <c r="W15" s="459" t="s">
        <v>137</v>
      </c>
      <c r="X15" s="460"/>
      <c r="Y15" s="460"/>
      <c r="Z15" s="460"/>
      <c r="AA15" s="460"/>
      <c r="AB15" s="450"/>
      <c r="AC15" s="494">
        <v>644</v>
      </c>
      <c r="AD15" s="495"/>
      <c r="AE15" s="495"/>
      <c r="AF15" s="495"/>
      <c r="AG15" s="537"/>
      <c r="AH15" s="494">
        <v>728</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936831</v>
      </c>
      <c r="BO15" s="407"/>
      <c r="BP15" s="407"/>
      <c r="BQ15" s="407"/>
      <c r="BR15" s="407"/>
      <c r="BS15" s="407"/>
      <c r="BT15" s="407"/>
      <c r="BU15" s="408"/>
      <c r="BV15" s="406">
        <v>904036</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17.8</v>
      </c>
      <c r="AD16" s="531"/>
      <c r="AE16" s="531"/>
      <c r="AF16" s="531"/>
      <c r="AG16" s="532"/>
      <c r="AH16" s="530">
        <v>18.8</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3400407</v>
      </c>
      <c r="BO16" s="444"/>
      <c r="BP16" s="444"/>
      <c r="BQ16" s="444"/>
      <c r="BR16" s="444"/>
      <c r="BS16" s="444"/>
      <c r="BT16" s="444"/>
      <c r="BU16" s="445"/>
      <c r="BV16" s="443">
        <v>3259507</v>
      </c>
      <c r="BW16" s="444"/>
      <c r="BX16" s="444"/>
      <c r="BY16" s="444"/>
      <c r="BZ16" s="444"/>
      <c r="CA16" s="444"/>
      <c r="CB16" s="444"/>
      <c r="CC16" s="445"/>
      <c r="CD16" s="17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3"/>
      <c r="B17" s="509"/>
      <c r="C17" s="510"/>
      <c r="D17" s="510"/>
      <c r="E17" s="510"/>
      <c r="F17" s="510"/>
      <c r="G17" s="510"/>
      <c r="H17" s="510"/>
      <c r="I17" s="510"/>
      <c r="J17" s="510"/>
      <c r="K17" s="511"/>
      <c r="L17" s="182"/>
      <c r="M17" s="554" t="s">
        <v>143</v>
      </c>
      <c r="N17" s="555"/>
      <c r="O17" s="555"/>
      <c r="P17" s="555"/>
      <c r="Q17" s="556"/>
      <c r="R17" s="549" t="s">
        <v>144</v>
      </c>
      <c r="S17" s="550"/>
      <c r="T17" s="550"/>
      <c r="U17" s="550"/>
      <c r="V17" s="551"/>
      <c r="W17" s="459" t="s">
        <v>145</v>
      </c>
      <c r="X17" s="460"/>
      <c r="Y17" s="460"/>
      <c r="Z17" s="460"/>
      <c r="AA17" s="460"/>
      <c r="AB17" s="450"/>
      <c r="AC17" s="494">
        <v>2337</v>
      </c>
      <c r="AD17" s="495"/>
      <c r="AE17" s="495"/>
      <c r="AF17" s="495"/>
      <c r="AG17" s="537"/>
      <c r="AH17" s="494">
        <v>2397</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1157917</v>
      </c>
      <c r="BO17" s="444"/>
      <c r="BP17" s="444"/>
      <c r="BQ17" s="444"/>
      <c r="BR17" s="444"/>
      <c r="BS17" s="444"/>
      <c r="BT17" s="444"/>
      <c r="BU17" s="445"/>
      <c r="BV17" s="443">
        <v>1115533</v>
      </c>
      <c r="BW17" s="444"/>
      <c r="BX17" s="444"/>
      <c r="BY17" s="444"/>
      <c r="BZ17" s="444"/>
      <c r="CA17" s="444"/>
      <c r="CB17" s="444"/>
      <c r="CC17" s="445"/>
      <c r="CD17" s="17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3"/>
      <c r="B18" s="565" t="s">
        <v>147</v>
      </c>
      <c r="C18" s="486"/>
      <c r="D18" s="486"/>
      <c r="E18" s="566"/>
      <c r="F18" s="566"/>
      <c r="G18" s="566"/>
      <c r="H18" s="566"/>
      <c r="I18" s="566"/>
      <c r="J18" s="566"/>
      <c r="K18" s="566"/>
      <c r="L18" s="567">
        <v>81.36</v>
      </c>
      <c r="M18" s="567"/>
      <c r="N18" s="567"/>
      <c r="O18" s="567"/>
      <c r="P18" s="567"/>
      <c r="Q18" s="567"/>
      <c r="R18" s="568"/>
      <c r="S18" s="568"/>
      <c r="T18" s="568"/>
      <c r="U18" s="568"/>
      <c r="V18" s="569"/>
      <c r="W18" s="461"/>
      <c r="X18" s="462"/>
      <c r="Y18" s="462"/>
      <c r="Z18" s="462"/>
      <c r="AA18" s="462"/>
      <c r="AB18" s="453"/>
      <c r="AC18" s="570">
        <v>64.5</v>
      </c>
      <c r="AD18" s="571"/>
      <c r="AE18" s="571"/>
      <c r="AF18" s="571"/>
      <c r="AG18" s="572"/>
      <c r="AH18" s="570">
        <v>61.8</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3351473</v>
      </c>
      <c r="BO18" s="444"/>
      <c r="BP18" s="444"/>
      <c r="BQ18" s="444"/>
      <c r="BR18" s="444"/>
      <c r="BS18" s="444"/>
      <c r="BT18" s="444"/>
      <c r="BU18" s="445"/>
      <c r="BV18" s="443">
        <v>3211177</v>
      </c>
      <c r="BW18" s="444"/>
      <c r="BX18" s="444"/>
      <c r="BY18" s="444"/>
      <c r="BZ18" s="444"/>
      <c r="CA18" s="444"/>
      <c r="CB18" s="444"/>
      <c r="CC18" s="445"/>
      <c r="CD18" s="17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3"/>
      <c r="B19" s="565" t="s">
        <v>149</v>
      </c>
      <c r="C19" s="486"/>
      <c r="D19" s="486"/>
      <c r="E19" s="566"/>
      <c r="F19" s="566"/>
      <c r="G19" s="566"/>
      <c r="H19" s="566"/>
      <c r="I19" s="566"/>
      <c r="J19" s="566"/>
      <c r="K19" s="566"/>
      <c r="L19" s="574">
        <v>90</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4660348</v>
      </c>
      <c r="BO19" s="444"/>
      <c r="BP19" s="444"/>
      <c r="BQ19" s="444"/>
      <c r="BR19" s="444"/>
      <c r="BS19" s="444"/>
      <c r="BT19" s="444"/>
      <c r="BU19" s="445"/>
      <c r="BV19" s="443">
        <v>4780086</v>
      </c>
      <c r="BW19" s="444"/>
      <c r="BX19" s="444"/>
      <c r="BY19" s="444"/>
      <c r="BZ19" s="444"/>
      <c r="CA19" s="444"/>
      <c r="CB19" s="444"/>
      <c r="CC19" s="445"/>
      <c r="CD19" s="17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3"/>
      <c r="B20" s="565" t="s">
        <v>151</v>
      </c>
      <c r="C20" s="486"/>
      <c r="D20" s="486"/>
      <c r="E20" s="566"/>
      <c r="F20" s="566"/>
      <c r="G20" s="566"/>
      <c r="H20" s="566"/>
      <c r="I20" s="566"/>
      <c r="J20" s="566"/>
      <c r="K20" s="566"/>
      <c r="L20" s="574">
        <v>2980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7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3"/>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7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3"/>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7958324</v>
      </c>
      <c r="BO22" s="407"/>
      <c r="BP22" s="407"/>
      <c r="BQ22" s="407"/>
      <c r="BR22" s="407"/>
      <c r="BS22" s="407"/>
      <c r="BT22" s="407"/>
      <c r="BU22" s="408"/>
      <c r="BV22" s="406">
        <v>7502672</v>
      </c>
      <c r="BW22" s="407"/>
      <c r="BX22" s="407"/>
      <c r="BY22" s="407"/>
      <c r="BZ22" s="407"/>
      <c r="CA22" s="407"/>
      <c r="CB22" s="407"/>
      <c r="CC22" s="408"/>
      <c r="CD22" s="17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3"/>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5826526</v>
      </c>
      <c r="BO23" s="444"/>
      <c r="BP23" s="444"/>
      <c r="BQ23" s="444"/>
      <c r="BR23" s="444"/>
      <c r="BS23" s="444"/>
      <c r="BT23" s="444"/>
      <c r="BU23" s="445"/>
      <c r="BV23" s="443">
        <v>5510000</v>
      </c>
      <c r="BW23" s="444"/>
      <c r="BX23" s="444"/>
      <c r="BY23" s="444"/>
      <c r="BZ23" s="444"/>
      <c r="CA23" s="444"/>
      <c r="CB23" s="444"/>
      <c r="CC23" s="445"/>
      <c r="CD23" s="17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3"/>
      <c r="B24" s="614"/>
      <c r="C24" s="590"/>
      <c r="D24" s="591"/>
      <c r="E24" s="493" t="s">
        <v>161</v>
      </c>
      <c r="F24" s="473"/>
      <c r="G24" s="473"/>
      <c r="H24" s="473"/>
      <c r="I24" s="473"/>
      <c r="J24" s="473"/>
      <c r="K24" s="474"/>
      <c r="L24" s="494">
        <v>1</v>
      </c>
      <c r="M24" s="495"/>
      <c r="N24" s="495"/>
      <c r="O24" s="495"/>
      <c r="P24" s="537"/>
      <c r="Q24" s="494">
        <v>7540</v>
      </c>
      <c r="R24" s="495"/>
      <c r="S24" s="495"/>
      <c r="T24" s="495"/>
      <c r="U24" s="495"/>
      <c r="V24" s="537"/>
      <c r="W24" s="589"/>
      <c r="X24" s="590"/>
      <c r="Y24" s="591"/>
      <c r="Z24" s="493" t="s">
        <v>162</v>
      </c>
      <c r="AA24" s="473"/>
      <c r="AB24" s="473"/>
      <c r="AC24" s="473"/>
      <c r="AD24" s="473"/>
      <c r="AE24" s="473"/>
      <c r="AF24" s="473"/>
      <c r="AG24" s="474"/>
      <c r="AH24" s="494">
        <v>90</v>
      </c>
      <c r="AI24" s="495"/>
      <c r="AJ24" s="495"/>
      <c r="AK24" s="495"/>
      <c r="AL24" s="537"/>
      <c r="AM24" s="494">
        <v>285390</v>
      </c>
      <c r="AN24" s="495"/>
      <c r="AO24" s="495"/>
      <c r="AP24" s="495"/>
      <c r="AQ24" s="495"/>
      <c r="AR24" s="537"/>
      <c r="AS24" s="494">
        <v>3171</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6512012</v>
      </c>
      <c r="BO24" s="444"/>
      <c r="BP24" s="444"/>
      <c r="BQ24" s="444"/>
      <c r="BR24" s="444"/>
      <c r="BS24" s="444"/>
      <c r="BT24" s="444"/>
      <c r="BU24" s="445"/>
      <c r="BV24" s="443">
        <v>5888243</v>
      </c>
      <c r="BW24" s="444"/>
      <c r="BX24" s="444"/>
      <c r="BY24" s="444"/>
      <c r="BZ24" s="444"/>
      <c r="CA24" s="444"/>
      <c r="CB24" s="444"/>
      <c r="CC24" s="445"/>
      <c r="CD24" s="17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3"/>
      <c r="B25" s="614"/>
      <c r="C25" s="590"/>
      <c r="D25" s="591"/>
      <c r="E25" s="493" t="s">
        <v>164</v>
      </c>
      <c r="F25" s="473"/>
      <c r="G25" s="473"/>
      <c r="H25" s="473"/>
      <c r="I25" s="473"/>
      <c r="J25" s="473"/>
      <c r="K25" s="474"/>
      <c r="L25" s="494">
        <v>1</v>
      </c>
      <c r="M25" s="495"/>
      <c r="N25" s="495"/>
      <c r="O25" s="495"/>
      <c r="P25" s="537"/>
      <c r="Q25" s="494">
        <v>6230</v>
      </c>
      <c r="R25" s="495"/>
      <c r="S25" s="495"/>
      <c r="T25" s="495"/>
      <c r="U25" s="495"/>
      <c r="V25" s="537"/>
      <c r="W25" s="589"/>
      <c r="X25" s="590"/>
      <c r="Y25" s="591"/>
      <c r="Z25" s="493" t="s">
        <v>165</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26912</v>
      </c>
      <c r="BO25" s="407"/>
      <c r="BP25" s="407"/>
      <c r="BQ25" s="407"/>
      <c r="BR25" s="407"/>
      <c r="BS25" s="407"/>
      <c r="BT25" s="407"/>
      <c r="BU25" s="408"/>
      <c r="BV25" s="406">
        <v>44914</v>
      </c>
      <c r="BW25" s="407"/>
      <c r="BX25" s="407"/>
      <c r="BY25" s="407"/>
      <c r="BZ25" s="407"/>
      <c r="CA25" s="407"/>
      <c r="CB25" s="407"/>
      <c r="CC25" s="408"/>
      <c r="CD25" s="17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3"/>
      <c r="B26" s="614"/>
      <c r="C26" s="590"/>
      <c r="D26" s="591"/>
      <c r="E26" s="493" t="s">
        <v>167</v>
      </c>
      <c r="F26" s="473"/>
      <c r="G26" s="473"/>
      <c r="H26" s="473"/>
      <c r="I26" s="473"/>
      <c r="J26" s="473"/>
      <c r="K26" s="474"/>
      <c r="L26" s="494">
        <v>1</v>
      </c>
      <c r="M26" s="495"/>
      <c r="N26" s="495"/>
      <c r="O26" s="495"/>
      <c r="P26" s="537"/>
      <c r="Q26" s="494">
        <v>5710</v>
      </c>
      <c r="R26" s="495"/>
      <c r="S26" s="495"/>
      <c r="T26" s="495"/>
      <c r="U26" s="495"/>
      <c r="V26" s="537"/>
      <c r="W26" s="589"/>
      <c r="X26" s="590"/>
      <c r="Y26" s="591"/>
      <c r="Z26" s="493" t="s">
        <v>168</v>
      </c>
      <c r="AA26" s="595"/>
      <c r="AB26" s="595"/>
      <c r="AC26" s="595"/>
      <c r="AD26" s="595"/>
      <c r="AE26" s="595"/>
      <c r="AF26" s="595"/>
      <c r="AG26" s="596"/>
      <c r="AH26" s="494" t="s">
        <v>121</v>
      </c>
      <c r="AI26" s="495"/>
      <c r="AJ26" s="495"/>
      <c r="AK26" s="495"/>
      <c r="AL26" s="537"/>
      <c r="AM26" s="494" t="s">
        <v>121</v>
      </c>
      <c r="AN26" s="495"/>
      <c r="AO26" s="495"/>
      <c r="AP26" s="495"/>
      <c r="AQ26" s="495"/>
      <c r="AR26" s="537"/>
      <c r="AS26" s="494" t="s">
        <v>121</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7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3"/>
      <c r="B27" s="614"/>
      <c r="C27" s="590"/>
      <c r="D27" s="591"/>
      <c r="E27" s="493" t="s">
        <v>170</v>
      </c>
      <c r="F27" s="473"/>
      <c r="G27" s="473"/>
      <c r="H27" s="473"/>
      <c r="I27" s="473"/>
      <c r="J27" s="473"/>
      <c r="K27" s="474"/>
      <c r="L27" s="494">
        <v>1</v>
      </c>
      <c r="M27" s="495"/>
      <c r="N27" s="495"/>
      <c r="O27" s="495"/>
      <c r="P27" s="537"/>
      <c r="Q27" s="494">
        <v>2950</v>
      </c>
      <c r="R27" s="495"/>
      <c r="S27" s="495"/>
      <c r="T27" s="495"/>
      <c r="U27" s="495"/>
      <c r="V27" s="537"/>
      <c r="W27" s="589"/>
      <c r="X27" s="590"/>
      <c r="Y27" s="591"/>
      <c r="Z27" s="493" t="s">
        <v>171</v>
      </c>
      <c r="AA27" s="473"/>
      <c r="AB27" s="473"/>
      <c r="AC27" s="473"/>
      <c r="AD27" s="473"/>
      <c r="AE27" s="473"/>
      <c r="AF27" s="473"/>
      <c r="AG27" s="474"/>
      <c r="AH27" s="494" t="s">
        <v>121</v>
      </c>
      <c r="AI27" s="495"/>
      <c r="AJ27" s="495"/>
      <c r="AK27" s="495"/>
      <c r="AL27" s="537"/>
      <c r="AM27" s="494" t="s">
        <v>121</v>
      </c>
      <c r="AN27" s="495"/>
      <c r="AO27" s="495"/>
      <c r="AP27" s="495"/>
      <c r="AQ27" s="495"/>
      <c r="AR27" s="537"/>
      <c r="AS27" s="494" t="s">
        <v>121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121</v>
      </c>
      <c r="BO27" s="563"/>
      <c r="BP27" s="563"/>
      <c r="BQ27" s="563"/>
      <c r="BR27" s="563"/>
      <c r="BS27" s="563"/>
      <c r="BT27" s="563"/>
      <c r="BU27" s="564"/>
      <c r="BV27" s="562" t="s">
        <v>121</v>
      </c>
      <c r="BW27" s="563"/>
      <c r="BX27" s="563"/>
      <c r="BY27" s="563"/>
      <c r="BZ27" s="563"/>
      <c r="CA27" s="563"/>
      <c r="CB27" s="563"/>
      <c r="CC27" s="564"/>
      <c r="CD27" s="16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3"/>
      <c r="B28" s="614"/>
      <c r="C28" s="590"/>
      <c r="D28" s="591"/>
      <c r="E28" s="493" t="s">
        <v>173</v>
      </c>
      <c r="F28" s="473"/>
      <c r="G28" s="473"/>
      <c r="H28" s="473"/>
      <c r="I28" s="473"/>
      <c r="J28" s="473"/>
      <c r="K28" s="474"/>
      <c r="L28" s="494">
        <v>1</v>
      </c>
      <c r="M28" s="495"/>
      <c r="N28" s="495"/>
      <c r="O28" s="495"/>
      <c r="P28" s="537"/>
      <c r="Q28" s="494">
        <v>2360</v>
      </c>
      <c r="R28" s="495"/>
      <c r="S28" s="495"/>
      <c r="T28" s="495"/>
      <c r="U28" s="495"/>
      <c r="V28" s="537"/>
      <c r="W28" s="589"/>
      <c r="X28" s="590"/>
      <c r="Y28" s="591"/>
      <c r="Z28" s="493" t="s">
        <v>174</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899421</v>
      </c>
      <c r="BO28" s="407"/>
      <c r="BP28" s="407"/>
      <c r="BQ28" s="407"/>
      <c r="BR28" s="407"/>
      <c r="BS28" s="407"/>
      <c r="BT28" s="407"/>
      <c r="BU28" s="408"/>
      <c r="BV28" s="406">
        <v>835179</v>
      </c>
      <c r="BW28" s="407"/>
      <c r="BX28" s="407"/>
      <c r="BY28" s="407"/>
      <c r="BZ28" s="407"/>
      <c r="CA28" s="407"/>
      <c r="CB28" s="407"/>
      <c r="CC28" s="408"/>
      <c r="CD28" s="17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3"/>
      <c r="B29" s="614"/>
      <c r="C29" s="590"/>
      <c r="D29" s="591"/>
      <c r="E29" s="493" t="s">
        <v>176</v>
      </c>
      <c r="F29" s="473"/>
      <c r="G29" s="473"/>
      <c r="H29" s="473"/>
      <c r="I29" s="473"/>
      <c r="J29" s="473"/>
      <c r="K29" s="474"/>
      <c r="L29" s="494">
        <v>9</v>
      </c>
      <c r="M29" s="495"/>
      <c r="N29" s="495"/>
      <c r="O29" s="495"/>
      <c r="P29" s="537"/>
      <c r="Q29" s="494">
        <v>1950</v>
      </c>
      <c r="R29" s="495"/>
      <c r="S29" s="495"/>
      <c r="T29" s="495"/>
      <c r="U29" s="495"/>
      <c r="V29" s="537"/>
      <c r="W29" s="592"/>
      <c r="X29" s="593"/>
      <c r="Y29" s="594"/>
      <c r="Z29" s="493" t="s">
        <v>177</v>
      </c>
      <c r="AA29" s="473"/>
      <c r="AB29" s="473"/>
      <c r="AC29" s="473"/>
      <c r="AD29" s="473"/>
      <c r="AE29" s="473"/>
      <c r="AF29" s="473"/>
      <c r="AG29" s="474"/>
      <c r="AH29" s="494">
        <v>90</v>
      </c>
      <c r="AI29" s="495"/>
      <c r="AJ29" s="495"/>
      <c r="AK29" s="495"/>
      <c r="AL29" s="537"/>
      <c r="AM29" s="494">
        <v>285390</v>
      </c>
      <c r="AN29" s="495"/>
      <c r="AO29" s="495"/>
      <c r="AP29" s="495"/>
      <c r="AQ29" s="495"/>
      <c r="AR29" s="537"/>
      <c r="AS29" s="494">
        <v>3171</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191646</v>
      </c>
      <c r="BO29" s="444"/>
      <c r="BP29" s="444"/>
      <c r="BQ29" s="444"/>
      <c r="BR29" s="444"/>
      <c r="BS29" s="444"/>
      <c r="BT29" s="444"/>
      <c r="BU29" s="445"/>
      <c r="BV29" s="443">
        <v>192746</v>
      </c>
      <c r="BW29" s="444"/>
      <c r="BX29" s="444"/>
      <c r="BY29" s="444"/>
      <c r="BZ29" s="444"/>
      <c r="CA29" s="444"/>
      <c r="CB29" s="444"/>
      <c r="CC29" s="445"/>
      <c r="CD29" s="16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3"/>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96.5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298964</v>
      </c>
      <c r="BO30" s="563"/>
      <c r="BP30" s="563"/>
      <c r="BQ30" s="563"/>
      <c r="BR30" s="563"/>
      <c r="BS30" s="563"/>
      <c r="BT30" s="563"/>
      <c r="BU30" s="564"/>
      <c r="BV30" s="562">
        <v>324135</v>
      </c>
      <c r="BW30" s="563"/>
      <c r="BX30" s="563"/>
      <c r="BY30" s="563"/>
      <c r="BZ30" s="563"/>
      <c r="CA30" s="563"/>
      <c r="CB30" s="563"/>
      <c r="CC30" s="564"/>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89"/>
    </row>
    <row r="33" spans="1:113" ht="13.5" customHeight="1" x14ac:dyDescent="0.15">
      <c r="A33" s="163"/>
      <c r="B33" s="190"/>
      <c r="C33" s="467" t="s">
        <v>186</v>
      </c>
      <c r="D33" s="467"/>
      <c r="E33" s="432" t="s">
        <v>187</v>
      </c>
      <c r="F33" s="432"/>
      <c r="G33" s="432"/>
      <c r="H33" s="432"/>
      <c r="I33" s="432"/>
      <c r="J33" s="432"/>
      <c r="K33" s="432"/>
      <c r="L33" s="432"/>
      <c r="M33" s="432"/>
      <c r="N33" s="432"/>
      <c r="O33" s="432"/>
      <c r="P33" s="432"/>
      <c r="Q33" s="432"/>
      <c r="R33" s="432"/>
      <c r="S33" s="432"/>
      <c r="T33" s="167"/>
      <c r="U33" s="467" t="s">
        <v>186</v>
      </c>
      <c r="V33" s="467"/>
      <c r="W33" s="432" t="s">
        <v>187</v>
      </c>
      <c r="X33" s="432"/>
      <c r="Y33" s="432"/>
      <c r="Z33" s="432"/>
      <c r="AA33" s="432"/>
      <c r="AB33" s="432"/>
      <c r="AC33" s="432"/>
      <c r="AD33" s="432"/>
      <c r="AE33" s="432"/>
      <c r="AF33" s="432"/>
      <c r="AG33" s="432"/>
      <c r="AH33" s="432"/>
      <c r="AI33" s="432"/>
      <c r="AJ33" s="432"/>
      <c r="AK33" s="432"/>
      <c r="AL33" s="167"/>
      <c r="AM33" s="467" t="s">
        <v>186</v>
      </c>
      <c r="AN33" s="467"/>
      <c r="AO33" s="432" t="s">
        <v>187</v>
      </c>
      <c r="AP33" s="432"/>
      <c r="AQ33" s="432"/>
      <c r="AR33" s="432"/>
      <c r="AS33" s="432"/>
      <c r="AT33" s="432"/>
      <c r="AU33" s="432"/>
      <c r="AV33" s="432"/>
      <c r="AW33" s="432"/>
      <c r="AX33" s="432"/>
      <c r="AY33" s="432"/>
      <c r="AZ33" s="432"/>
      <c r="BA33" s="432"/>
      <c r="BB33" s="432"/>
      <c r="BC33" s="432"/>
      <c r="BD33" s="173"/>
      <c r="BE33" s="432" t="s">
        <v>188</v>
      </c>
      <c r="BF33" s="432"/>
      <c r="BG33" s="432" t="s">
        <v>189</v>
      </c>
      <c r="BH33" s="432"/>
      <c r="BI33" s="432"/>
      <c r="BJ33" s="432"/>
      <c r="BK33" s="432"/>
      <c r="BL33" s="432"/>
      <c r="BM33" s="432"/>
      <c r="BN33" s="432"/>
      <c r="BO33" s="432"/>
      <c r="BP33" s="432"/>
      <c r="BQ33" s="432"/>
      <c r="BR33" s="432"/>
      <c r="BS33" s="432"/>
      <c r="BT33" s="432"/>
      <c r="BU33" s="432"/>
      <c r="BV33" s="173"/>
      <c r="BW33" s="467" t="s">
        <v>188</v>
      </c>
      <c r="BX33" s="467"/>
      <c r="BY33" s="432" t="s">
        <v>190</v>
      </c>
      <c r="BZ33" s="432"/>
      <c r="CA33" s="432"/>
      <c r="CB33" s="432"/>
      <c r="CC33" s="432"/>
      <c r="CD33" s="432"/>
      <c r="CE33" s="432"/>
      <c r="CF33" s="432"/>
      <c r="CG33" s="432"/>
      <c r="CH33" s="432"/>
      <c r="CI33" s="432"/>
      <c r="CJ33" s="432"/>
      <c r="CK33" s="432"/>
      <c r="CL33" s="432"/>
      <c r="CM33" s="432"/>
      <c r="CN33" s="167"/>
      <c r="CO33" s="467" t="s">
        <v>186</v>
      </c>
      <c r="CP33" s="467"/>
      <c r="CQ33" s="432" t="s">
        <v>191</v>
      </c>
      <c r="CR33" s="432"/>
      <c r="CS33" s="432"/>
      <c r="CT33" s="432"/>
      <c r="CU33" s="432"/>
      <c r="CV33" s="432"/>
      <c r="CW33" s="432"/>
      <c r="CX33" s="432"/>
      <c r="CY33" s="432"/>
      <c r="CZ33" s="432"/>
      <c r="DA33" s="432"/>
      <c r="DB33" s="432"/>
      <c r="DC33" s="432"/>
      <c r="DD33" s="432"/>
      <c r="DE33" s="432"/>
      <c r="DF33" s="167"/>
      <c r="DG33" s="632" t="s">
        <v>192</v>
      </c>
      <c r="DH33" s="632"/>
      <c r="DI33" s="168"/>
    </row>
    <row r="34" spans="1:113" ht="32.25" customHeight="1" x14ac:dyDescent="0.15">
      <c r="A34" s="163"/>
      <c r="B34" s="190"/>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3"/>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3"/>
      <c r="AM34" s="633">
        <f>IF(AO34="","",MAX(C34:D43,U34:V43)+1)</f>
        <v>5</v>
      </c>
      <c r="AN34" s="633"/>
      <c r="AO34" s="634" t="str">
        <f>IF('各会計、関係団体の財政状況及び健全化判断比率'!B31="","",'各会計、関係団体の財政状況及び健全化判断比率'!B31)</f>
        <v>病院事業会計</v>
      </c>
      <c r="AP34" s="634"/>
      <c r="AQ34" s="634"/>
      <c r="AR34" s="634"/>
      <c r="AS34" s="634"/>
      <c r="AT34" s="634"/>
      <c r="AU34" s="634"/>
      <c r="AV34" s="634"/>
      <c r="AW34" s="634"/>
      <c r="AX34" s="634"/>
      <c r="AY34" s="634"/>
      <c r="AZ34" s="634"/>
      <c r="BA34" s="634"/>
      <c r="BB34" s="634"/>
      <c r="BC34" s="634"/>
      <c r="BD34" s="163"/>
      <c r="BE34" s="633" t="str">
        <f>IF(BG34="","",MAX(C34:D43,U34:V43,AM34:AN43)+1)</f>
        <v/>
      </c>
      <c r="BF34" s="633"/>
      <c r="BG34" s="634"/>
      <c r="BH34" s="634"/>
      <c r="BI34" s="634"/>
      <c r="BJ34" s="634"/>
      <c r="BK34" s="634"/>
      <c r="BL34" s="634"/>
      <c r="BM34" s="634"/>
      <c r="BN34" s="634"/>
      <c r="BO34" s="634"/>
      <c r="BP34" s="634"/>
      <c r="BQ34" s="634"/>
      <c r="BR34" s="634"/>
      <c r="BS34" s="634"/>
      <c r="BT34" s="634"/>
      <c r="BU34" s="634"/>
      <c r="BV34" s="163"/>
      <c r="BW34" s="633">
        <f>IF(BY34="","",MAX(C34:D43,U34:V43,AM34:AN43,BE34:BF43)+1)</f>
        <v>7</v>
      </c>
      <c r="BX34" s="633"/>
      <c r="BY34" s="634" t="str">
        <f>IF('各会計、関係団体の財政状況及び健全化判断比率'!B68="","",'各会計、関係団体の財政状況及び健全化判断比率'!B68)</f>
        <v>南空知葬斎組合</v>
      </c>
      <c r="BZ34" s="634"/>
      <c r="CA34" s="634"/>
      <c r="CB34" s="634"/>
      <c r="CC34" s="634"/>
      <c r="CD34" s="634"/>
      <c r="CE34" s="634"/>
      <c r="CF34" s="634"/>
      <c r="CG34" s="634"/>
      <c r="CH34" s="634"/>
      <c r="CI34" s="634"/>
      <c r="CJ34" s="634"/>
      <c r="CK34" s="634"/>
      <c r="CL34" s="634"/>
      <c r="CM34" s="634"/>
      <c r="CN34" s="163"/>
      <c r="CO34" s="633">
        <f>IF(CQ34="","",MAX(C34:D43,U34:V43,AM34:AN43,BE34:BF43,BW34:BX43)+1)</f>
        <v>14</v>
      </c>
      <c r="CP34" s="633"/>
      <c r="CQ34" s="634" t="str">
        <f>IF('各会計、関係団体の財政状況及び健全化判断比率'!BS7="","",'各会計、関係団体の財政状況及び健全化判断比率'!BS7)</f>
        <v>南幌振興公社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68"/>
    </row>
    <row r="35" spans="1:113" ht="32.25" customHeight="1" x14ac:dyDescent="0.15">
      <c r="A35" s="163"/>
      <c r="B35" s="190"/>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3"/>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3"/>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3"/>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3"/>
      <c r="BW35" s="633">
        <f t="shared" ref="BW35:BW43" si="2">IF(BY35="","",BW34+1)</f>
        <v>8</v>
      </c>
      <c r="BX35" s="633"/>
      <c r="BY35" s="634" t="str">
        <f>IF('各会計、関係団体の財政状況及び健全化判断比率'!B69="","",'各会計、関係団体の財政状況及び健全化判断比率'!B69)</f>
        <v>南空知公衆衛生組合</v>
      </c>
      <c r="BZ35" s="634"/>
      <c r="CA35" s="634"/>
      <c r="CB35" s="634"/>
      <c r="CC35" s="634"/>
      <c r="CD35" s="634"/>
      <c r="CE35" s="634"/>
      <c r="CF35" s="634"/>
      <c r="CG35" s="634"/>
      <c r="CH35" s="634"/>
      <c r="CI35" s="634"/>
      <c r="CJ35" s="634"/>
      <c r="CK35" s="634"/>
      <c r="CL35" s="634"/>
      <c r="CM35" s="634"/>
      <c r="CN35" s="163"/>
      <c r="CO35" s="633">
        <f t="shared" ref="CO35:CO43" si="3">IF(CQ35="","",CO34+1)</f>
        <v>15</v>
      </c>
      <c r="CP35" s="633"/>
      <c r="CQ35" s="634" t="str">
        <f>IF('各会計、関係団体の財政状況及び健全化判断比率'!BS8="","",'各会計、関係団体の財政状況及び健全化判断比率'!BS8)</f>
        <v>南幌町農産物加工センター</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68"/>
    </row>
    <row r="36" spans="1:113" ht="32.25" customHeight="1" x14ac:dyDescent="0.15">
      <c r="A36" s="163"/>
      <c r="B36" s="190"/>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3"/>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3"/>
      <c r="AM36" s="633" t="str">
        <f t="shared" si="0"/>
        <v/>
      </c>
      <c r="AN36" s="633"/>
      <c r="AO36" s="634"/>
      <c r="AP36" s="634"/>
      <c r="AQ36" s="634"/>
      <c r="AR36" s="634"/>
      <c r="AS36" s="634"/>
      <c r="AT36" s="634"/>
      <c r="AU36" s="634"/>
      <c r="AV36" s="634"/>
      <c r="AW36" s="634"/>
      <c r="AX36" s="634"/>
      <c r="AY36" s="634"/>
      <c r="AZ36" s="634"/>
      <c r="BA36" s="634"/>
      <c r="BB36" s="634"/>
      <c r="BC36" s="634"/>
      <c r="BD36" s="163"/>
      <c r="BE36" s="633" t="str">
        <f t="shared" si="1"/>
        <v/>
      </c>
      <c r="BF36" s="633"/>
      <c r="BG36" s="634"/>
      <c r="BH36" s="634"/>
      <c r="BI36" s="634"/>
      <c r="BJ36" s="634"/>
      <c r="BK36" s="634"/>
      <c r="BL36" s="634"/>
      <c r="BM36" s="634"/>
      <c r="BN36" s="634"/>
      <c r="BO36" s="634"/>
      <c r="BP36" s="634"/>
      <c r="BQ36" s="634"/>
      <c r="BR36" s="634"/>
      <c r="BS36" s="634"/>
      <c r="BT36" s="634"/>
      <c r="BU36" s="634"/>
      <c r="BV36" s="163"/>
      <c r="BW36" s="633">
        <f t="shared" si="2"/>
        <v>9</v>
      </c>
      <c r="BX36" s="633"/>
      <c r="BY36" s="634" t="str">
        <f>IF('各会計、関係団体の財政状況及び健全化判断比率'!B70="","",'各会計、関係団体の財政状況及び健全化判断比率'!B70)</f>
        <v>空知教育センター組合</v>
      </c>
      <c r="BZ36" s="634"/>
      <c r="CA36" s="634"/>
      <c r="CB36" s="634"/>
      <c r="CC36" s="634"/>
      <c r="CD36" s="634"/>
      <c r="CE36" s="634"/>
      <c r="CF36" s="634"/>
      <c r="CG36" s="634"/>
      <c r="CH36" s="634"/>
      <c r="CI36" s="634"/>
      <c r="CJ36" s="634"/>
      <c r="CK36" s="634"/>
      <c r="CL36" s="634"/>
      <c r="CM36" s="634"/>
      <c r="CN36" s="163"/>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68"/>
    </row>
    <row r="37" spans="1:113" ht="32.25" customHeight="1" x14ac:dyDescent="0.15">
      <c r="A37" s="163"/>
      <c r="B37" s="190"/>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3"/>
      <c r="U37" s="633" t="str">
        <f t="shared" si="4"/>
        <v/>
      </c>
      <c r="V37" s="633"/>
      <c r="W37" s="634"/>
      <c r="X37" s="634"/>
      <c r="Y37" s="634"/>
      <c r="Z37" s="634"/>
      <c r="AA37" s="634"/>
      <c r="AB37" s="634"/>
      <c r="AC37" s="634"/>
      <c r="AD37" s="634"/>
      <c r="AE37" s="634"/>
      <c r="AF37" s="634"/>
      <c r="AG37" s="634"/>
      <c r="AH37" s="634"/>
      <c r="AI37" s="634"/>
      <c r="AJ37" s="634"/>
      <c r="AK37" s="634"/>
      <c r="AL37" s="163"/>
      <c r="AM37" s="633" t="str">
        <f t="shared" si="0"/>
        <v/>
      </c>
      <c r="AN37" s="633"/>
      <c r="AO37" s="634"/>
      <c r="AP37" s="634"/>
      <c r="AQ37" s="634"/>
      <c r="AR37" s="634"/>
      <c r="AS37" s="634"/>
      <c r="AT37" s="634"/>
      <c r="AU37" s="634"/>
      <c r="AV37" s="634"/>
      <c r="AW37" s="634"/>
      <c r="AX37" s="634"/>
      <c r="AY37" s="634"/>
      <c r="AZ37" s="634"/>
      <c r="BA37" s="634"/>
      <c r="BB37" s="634"/>
      <c r="BC37" s="634"/>
      <c r="BD37" s="163"/>
      <c r="BE37" s="633" t="str">
        <f t="shared" si="1"/>
        <v/>
      </c>
      <c r="BF37" s="633"/>
      <c r="BG37" s="634"/>
      <c r="BH37" s="634"/>
      <c r="BI37" s="634"/>
      <c r="BJ37" s="634"/>
      <c r="BK37" s="634"/>
      <c r="BL37" s="634"/>
      <c r="BM37" s="634"/>
      <c r="BN37" s="634"/>
      <c r="BO37" s="634"/>
      <c r="BP37" s="634"/>
      <c r="BQ37" s="634"/>
      <c r="BR37" s="634"/>
      <c r="BS37" s="634"/>
      <c r="BT37" s="634"/>
      <c r="BU37" s="634"/>
      <c r="BV37" s="163"/>
      <c r="BW37" s="633">
        <f t="shared" si="2"/>
        <v>10</v>
      </c>
      <c r="BX37" s="633"/>
      <c r="BY37" s="634" t="str">
        <f>IF('各会計、関係団体の財政状況及び健全化判断比率'!B71="","",'各会計、関係団体の財政状況及び健全化判断比率'!B71)</f>
        <v>南空知消防組合</v>
      </c>
      <c r="BZ37" s="634"/>
      <c r="CA37" s="634"/>
      <c r="CB37" s="634"/>
      <c r="CC37" s="634"/>
      <c r="CD37" s="634"/>
      <c r="CE37" s="634"/>
      <c r="CF37" s="634"/>
      <c r="CG37" s="634"/>
      <c r="CH37" s="634"/>
      <c r="CI37" s="634"/>
      <c r="CJ37" s="634"/>
      <c r="CK37" s="634"/>
      <c r="CL37" s="634"/>
      <c r="CM37" s="634"/>
      <c r="CN37" s="163"/>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68"/>
    </row>
    <row r="38" spans="1:113" ht="32.25" customHeight="1" x14ac:dyDescent="0.15">
      <c r="A38" s="163"/>
      <c r="B38" s="190"/>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3"/>
      <c r="U38" s="633" t="str">
        <f t="shared" si="4"/>
        <v/>
      </c>
      <c r="V38" s="633"/>
      <c r="W38" s="634"/>
      <c r="X38" s="634"/>
      <c r="Y38" s="634"/>
      <c r="Z38" s="634"/>
      <c r="AA38" s="634"/>
      <c r="AB38" s="634"/>
      <c r="AC38" s="634"/>
      <c r="AD38" s="634"/>
      <c r="AE38" s="634"/>
      <c r="AF38" s="634"/>
      <c r="AG38" s="634"/>
      <c r="AH38" s="634"/>
      <c r="AI38" s="634"/>
      <c r="AJ38" s="634"/>
      <c r="AK38" s="634"/>
      <c r="AL38" s="163"/>
      <c r="AM38" s="633" t="str">
        <f t="shared" si="0"/>
        <v/>
      </c>
      <c r="AN38" s="633"/>
      <c r="AO38" s="634"/>
      <c r="AP38" s="634"/>
      <c r="AQ38" s="634"/>
      <c r="AR38" s="634"/>
      <c r="AS38" s="634"/>
      <c r="AT38" s="634"/>
      <c r="AU38" s="634"/>
      <c r="AV38" s="634"/>
      <c r="AW38" s="634"/>
      <c r="AX38" s="634"/>
      <c r="AY38" s="634"/>
      <c r="AZ38" s="634"/>
      <c r="BA38" s="634"/>
      <c r="BB38" s="634"/>
      <c r="BC38" s="634"/>
      <c r="BD38" s="163"/>
      <c r="BE38" s="633" t="str">
        <f t="shared" si="1"/>
        <v/>
      </c>
      <c r="BF38" s="633"/>
      <c r="BG38" s="634"/>
      <c r="BH38" s="634"/>
      <c r="BI38" s="634"/>
      <c r="BJ38" s="634"/>
      <c r="BK38" s="634"/>
      <c r="BL38" s="634"/>
      <c r="BM38" s="634"/>
      <c r="BN38" s="634"/>
      <c r="BO38" s="634"/>
      <c r="BP38" s="634"/>
      <c r="BQ38" s="634"/>
      <c r="BR38" s="634"/>
      <c r="BS38" s="634"/>
      <c r="BT38" s="634"/>
      <c r="BU38" s="634"/>
      <c r="BV38" s="163"/>
      <c r="BW38" s="633">
        <f t="shared" si="2"/>
        <v>11</v>
      </c>
      <c r="BX38" s="633"/>
      <c r="BY38" s="634" t="str">
        <f>IF('各会計、関係団体の財政状況及び健全化判断比率'!B72="","",'各会計、関係団体の財政状況及び健全化判断比率'!B72)</f>
        <v>南空知ふるさと市町村圏組合</v>
      </c>
      <c r="BZ38" s="634"/>
      <c r="CA38" s="634"/>
      <c r="CB38" s="634"/>
      <c r="CC38" s="634"/>
      <c r="CD38" s="634"/>
      <c r="CE38" s="634"/>
      <c r="CF38" s="634"/>
      <c r="CG38" s="634"/>
      <c r="CH38" s="634"/>
      <c r="CI38" s="634"/>
      <c r="CJ38" s="634"/>
      <c r="CK38" s="634"/>
      <c r="CL38" s="634"/>
      <c r="CM38" s="634"/>
      <c r="CN38" s="163"/>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68"/>
    </row>
    <row r="39" spans="1:113" ht="32.25" customHeight="1" x14ac:dyDescent="0.15">
      <c r="A39" s="163"/>
      <c r="B39" s="190"/>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3"/>
      <c r="U39" s="633" t="str">
        <f t="shared" si="4"/>
        <v/>
      </c>
      <c r="V39" s="633"/>
      <c r="W39" s="634"/>
      <c r="X39" s="634"/>
      <c r="Y39" s="634"/>
      <c r="Z39" s="634"/>
      <c r="AA39" s="634"/>
      <c r="AB39" s="634"/>
      <c r="AC39" s="634"/>
      <c r="AD39" s="634"/>
      <c r="AE39" s="634"/>
      <c r="AF39" s="634"/>
      <c r="AG39" s="634"/>
      <c r="AH39" s="634"/>
      <c r="AI39" s="634"/>
      <c r="AJ39" s="634"/>
      <c r="AK39" s="634"/>
      <c r="AL39" s="163"/>
      <c r="AM39" s="633" t="str">
        <f t="shared" si="0"/>
        <v/>
      </c>
      <c r="AN39" s="633"/>
      <c r="AO39" s="634"/>
      <c r="AP39" s="634"/>
      <c r="AQ39" s="634"/>
      <c r="AR39" s="634"/>
      <c r="AS39" s="634"/>
      <c r="AT39" s="634"/>
      <c r="AU39" s="634"/>
      <c r="AV39" s="634"/>
      <c r="AW39" s="634"/>
      <c r="AX39" s="634"/>
      <c r="AY39" s="634"/>
      <c r="AZ39" s="634"/>
      <c r="BA39" s="634"/>
      <c r="BB39" s="634"/>
      <c r="BC39" s="634"/>
      <c r="BD39" s="163"/>
      <c r="BE39" s="633" t="str">
        <f t="shared" si="1"/>
        <v/>
      </c>
      <c r="BF39" s="633"/>
      <c r="BG39" s="634"/>
      <c r="BH39" s="634"/>
      <c r="BI39" s="634"/>
      <c r="BJ39" s="634"/>
      <c r="BK39" s="634"/>
      <c r="BL39" s="634"/>
      <c r="BM39" s="634"/>
      <c r="BN39" s="634"/>
      <c r="BO39" s="634"/>
      <c r="BP39" s="634"/>
      <c r="BQ39" s="634"/>
      <c r="BR39" s="634"/>
      <c r="BS39" s="634"/>
      <c r="BT39" s="634"/>
      <c r="BU39" s="634"/>
      <c r="BV39" s="163"/>
      <c r="BW39" s="633">
        <f t="shared" si="2"/>
        <v>12</v>
      </c>
      <c r="BX39" s="633"/>
      <c r="BY39" s="634" t="str">
        <f>IF('各会計、関係団体の財政状況及び健全化判断比率'!B73="","",'各会計、関係団体の財政状況及び健全化判断比率'!B73)</f>
        <v>長幌上水道企業団</v>
      </c>
      <c r="BZ39" s="634"/>
      <c r="CA39" s="634"/>
      <c r="CB39" s="634"/>
      <c r="CC39" s="634"/>
      <c r="CD39" s="634"/>
      <c r="CE39" s="634"/>
      <c r="CF39" s="634"/>
      <c r="CG39" s="634"/>
      <c r="CH39" s="634"/>
      <c r="CI39" s="634"/>
      <c r="CJ39" s="634"/>
      <c r="CK39" s="634"/>
      <c r="CL39" s="634"/>
      <c r="CM39" s="634"/>
      <c r="CN39" s="163"/>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68"/>
    </row>
    <row r="40" spans="1:113" ht="32.25" customHeight="1" x14ac:dyDescent="0.15">
      <c r="A40" s="163"/>
      <c r="B40" s="190"/>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3"/>
      <c r="U40" s="633" t="str">
        <f t="shared" si="4"/>
        <v/>
      </c>
      <c r="V40" s="633"/>
      <c r="W40" s="634"/>
      <c r="X40" s="634"/>
      <c r="Y40" s="634"/>
      <c r="Z40" s="634"/>
      <c r="AA40" s="634"/>
      <c r="AB40" s="634"/>
      <c r="AC40" s="634"/>
      <c r="AD40" s="634"/>
      <c r="AE40" s="634"/>
      <c r="AF40" s="634"/>
      <c r="AG40" s="634"/>
      <c r="AH40" s="634"/>
      <c r="AI40" s="634"/>
      <c r="AJ40" s="634"/>
      <c r="AK40" s="634"/>
      <c r="AL40" s="163"/>
      <c r="AM40" s="633" t="str">
        <f t="shared" si="0"/>
        <v/>
      </c>
      <c r="AN40" s="633"/>
      <c r="AO40" s="634"/>
      <c r="AP40" s="634"/>
      <c r="AQ40" s="634"/>
      <c r="AR40" s="634"/>
      <c r="AS40" s="634"/>
      <c r="AT40" s="634"/>
      <c r="AU40" s="634"/>
      <c r="AV40" s="634"/>
      <c r="AW40" s="634"/>
      <c r="AX40" s="634"/>
      <c r="AY40" s="634"/>
      <c r="AZ40" s="634"/>
      <c r="BA40" s="634"/>
      <c r="BB40" s="634"/>
      <c r="BC40" s="634"/>
      <c r="BD40" s="163"/>
      <c r="BE40" s="633" t="str">
        <f t="shared" si="1"/>
        <v/>
      </c>
      <c r="BF40" s="633"/>
      <c r="BG40" s="634"/>
      <c r="BH40" s="634"/>
      <c r="BI40" s="634"/>
      <c r="BJ40" s="634"/>
      <c r="BK40" s="634"/>
      <c r="BL40" s="634"/>
      <c r="BM40" s="634"/>
      <c r="BN40" s="634"/>
      <c r="BO40" s="634"/>
      <c r="BP40" s="634"/>
      <c r="BQ40" s="634"/>
      <c r="BR40" s="634"/>
      <c r="BS40" s="634"/>
      <c r="BT40" s="634"/>
      <c r="BU40" s="634"/>
      <c r="BV40" s="163"/>
      <c r="BW40" s="633">
        <f t="shared" si="2"/>
        <v>13</v>
      </c>
      <c r="BX40" s="633"/>
      <c r="BY40" s="634" t="str">
        <f>IF('各会計、関係団体の財政状況及び健全化判断比率'!B74="","",'各会計、関係団体の財政状況及び健全化判断比率'!B74)</f>
        <v>道央廃棄物処理組合</v>
      </c>
      <c r="BZ40" s="634"/>
      <c r="CA40" s="634"/>
      <c r="CB40" s="634"/>
      <c r="CC40" s="634"/>
      <c r="CD40" s="634"/>
      <c r="CE40" s="634"/>
      <c r="CF40" s="634"/>
      <c r="CG40" s="634"/>
      <c r="CH40" s="634"/>
      <c r="CI40" s="634"/>
      <c r="CJ40" s="634"/>
      <c r="CK40" s="634"/>
      <c r="CL40" s="634"/>
      <c r="CM40" s="634"/>
      <c r="CN40" s="163"/>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68"/>
    </row>
    <row r="41" spans="1:113" ht="32.25" customHeight="1" x14ac:dyDescent="0.15">
      <c r="A41" s="163"/>
      <c r="B41" s="190"/>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3"/>
      <c r="U41" s="633" t="str">
        <f t="shared" si="4"/>
        <v/>
      </c>
      <c r="V41" s="633"/>
      <c r="W41" s="634"/>
      <c r="X41" s="634"/>
      <c r="Y41" s="634"/>
      <c r="Z41" s="634"/>
      <c r="AA41" s="634"/>
      <c r="AB41" s="634"/>
      <c r="AC41" s="634"/>
      <c r="AD41" s="634"/>
      <c r="AE41" s="634"/>
      <c r="AF41" s="634"/>
      <c r="AG41" s="634"/>
      <c r="AH41" s="634"/>
      <c r="AI41" s="634"/>
      <c r="AJ41" s="634"/>
      <c r="AK41" s="634"/>
      <c r="AL41" s="163"/>
      <c r="AM41" s="633" t="str">
        <f t="shared" si="0"/>
        <v/>
      </c>
      <c r="AN41" s="633"/>
      <c r="AO41" s="634"/>
      <c r="AP41" s="634"/>
      <c r="AQ41" s="634"/>
      <c r="AR41" s="634"/>
      <c r="AS41" s="634"/>
      <c r="AT41" s="634"/>
      <c r="AU41" s="634"/>
      <c r="AV41" s="634"/>
      <c r="AW41" s="634"/>
      <c r="AX41" s="634"/>
      <c r="AY41" s="634"/>
      <c r="AZ41" s="634"/>
      <c r="BA41" s="634"/>
      <c r="BB41" s="634"/>
      <c r="BC41" s="634"/>
      <c r="BD41" s="163"/>
      <c r="BE41" s="633" t="str">
        <f t="shared" si="1"/>
        <v/>
      </c>
      <c r="BF41" s="633"/>
      <c r="BG41" s="634"/>
      <c r="BH41" s="634"/>
      <c r="BI41" s="634"/>
      <c r="BJ41" s="634"/>
      <c r="BK41" s="634"/>
      <c r="BL41" s="634"/>
      <c r="BM41" s="634"/>
      <c r="BN41" s="634"/>
      <c r="BO41" s="634"/>
      <c r="BP41" s="634"/>
      <c r="BQ41" s="634"/>
      <c r="BR41" s="634"/>
      <c r="BS41" s="634"/>
      <c r="BT41" s="634"/>
      <c r="BU41" s="634"/>
      <c r="BV41" s="163"/>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3"/>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68"/>
    </row>
    <row r="42" spans="1:113" ht="32.25" customHeight="1" x14ac:dyDescent="0.15">
      <c r="B42" s="190"/>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3"/>
      <c r="U42" s="633" t="str">
        <f t="shared" si="4"/>
        <v/>
      </c>
      <c r="V42" s="633"/>
      <c r="W42" s="634"/>
      <c r="X42" s="634"/>
      <c r="Y42" s="634"/>
      <c r="Z42" s="634"/>
      <c r="AA42" s="634"/>
      <c r="AB42" s="634"/>
      <c r="AC42" s="634"/>
      <c r="AD42" s="634"/>
      <c r="AE42" s="634"/>
      <c r="AF42" s="634"/>
      <c r="AG42" s="634"/>
      <c r="AH42" s="634"/>
      <c r="AI42" s="634"/>
      <c r="AJ42" s="634"/>
      <c r="AK42" s="634"/>
      <c r="AL42" s="163"/>
      <c r="AM42" s="633" t="str">
        <f t="shared" si="0"/>
        <v/>
      </c>
      <c r="AN42" s="633"/>
      <c r="AO42" s="634"/>
      <c r="AP42" s="634"/>
      <c r="AQ42" s="634"/>
      <c r="AR42" s="634"/>
      <c r="AS42" s="634"/>
      <c r="AT42" s="634"/>
      <c r="AU42" s="634"/>
      <c r="AV42" s="634"/>
      <c r="AW42" s="634"/>
      <c r="AX42" s="634"/>
      <c r="AY42" s="634"/>
      <c r="AZ42" s="634"/>
      <c r="BA42" s="634"/>
      <c r="BB42" s="634"/>
      <c r="BC42" s="634"/>
      <c r="BD42" s="163"/>
      <c r="BE42" s="633" t="str">
        <f t="shared" si="1"/>
        <v/>
      </c>
      <c r="BF42" s="633"/>
      <c r="BG42" s="634"/>
      <c r="BH42" s="634"/>
      <c r="BI42" s="634"/>
      <c r="BJ42" s="634"/>
      <c r="BK42" s="634"/>
      <c r="BL42" s="634"/>
      <c r="BM42" s="634"/>
      <c r="BN42" s="634"/>
      <c r="BO42" s="634"/>
      <c r="BP42" s="634"/>
      <c r="BQ42" s="634"/>
      <c r="BR42" s="634"/>
      <c r="BS42" s="634"/>
      <c r="BT42" s="634"/>
      <c r="BU42" s="634"/>
      <c r="BV42" s="163"/>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3"/>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68"/>
    </row>
    <row r="43" spans="1:113" ht="32.25" customHeight="1" x14ac:dyDescent="0.15">
      <c r="B43" s="190"/>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3"/>
      <c r="U43" s="633" t="str">
        <f t="shared" si="4"/>
        <v/>
      </c>
      <c r="V43" s="633"/>
      <c r="W43" s="634"/>
      <c r="X43" s="634"/>
      <c r="Y43" s="634"/>
      <c r="Z43" s="634"/>
      <c r="AA43" s="634"/>
      <c r="AB43" s="634"/>
      <c r="AC43" s="634"/>
      <c r="AD43" s="634"/>
      <c r="AE43" s="634"/>
      <c r="AF43" s="634"/>
      <c r="AG43" s="634"/>
      <c r="AH43" s="634"/>
      <c r="AI43" s="634"/>
      <c r="AJ43" s="634"/>
      <c r="AK43" s="634"/>
      <c r="AL43" s="163"/>
      <c r="AM43" s="633" t="str">
        <f t="shared" si="0"/>
        <v/>
      </c>
      <c r="AN43" s="633"/>
      <c r="AO43" s="634"/>
      <c r="AP43" s="634"/>
      <c r="AQ43" s="634"/>
      <c r="AR43" s="634"/>
      <c r="AS43" s="634"/>
      <c r="AT43" s="634"/>
      <c r="AU43" s="634"/>
      <c r="AV43" s="634"/>
      <c r="AW43" s="634"/>
      <c r="AX43" s="634"/>
      <c r="AY43" s="634"/>
      <c r="AZ43" s="634"/>
      <c r="BA43" s="634"/>
      <c r="BB43" s="634"/>
      <c r="BC43" s="634"/>
      <c r="BD43" s="163"/>
      <c r="BE43" s="633" t="str">
        <f t="shared" si="1"/>
        <v/>
      </c>
      <c r="BF43" s="633"/>
      <c r="BG43" s="634"/>
      <c r="BH43" s="634"/>
      <c r="BI43" s="634"/>
      <c r="BJ43" s="634"/>
      <c r="BK43" s="634"/>
      <c r="BL43" s="634"/>
      <c r="BM43" s="634"/>
      <c r="BN43" s="634"/>
      <c r="BO43" s="634"/>
      <c r="BP43" s="634"/>
      <c r="BQ43" s="634"/>
      <c r="BR43" s="634"/>
      <c r="BS43" s="634"/>
      <c r="BT43" s="634"/>
      <c r="BU43" s="634"/>
      <c r="BV43" s="163"/>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3"/>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1o/V8YkAjEiQGVQlwYdgEVgT9F/4sW8L4NjUmt2hR92z8xVAeh3CUaiZJyAMzmtr64fqiQSPO2MAcGwv81hkQg==" saltValue="6g3znUktNWilh8d/6zqNg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8" t="s">
        <v>202</v>
      </c>
      <c r="DI1" s="639"/>
      <c r="DJ1" s="639"/>
      <c r="DK1" s="639"/>
      <c r="DL1" s="639"/>
      <c r="DM1" s="639"/>
      <c r="DN1" s="640"/>
      <c r="DO1" s="196"/>
      <c r="DP1" s="638" t="s">
        <v>203</v>
      </c>
      <c r="DQ1" s="639"/>
      <c r="DR1" s="639"/>
      <c r="DS1" s="639"/>
      <c r="DT1" s="639"/>
      <c r="DU1" s="639"/>
      <c r="DV1" s="639"/>
      <c r="DW1" s="639"/>
      <c r="DX1" s="639"/>
      <c r="DY1" s="639"/>
      <c r="DZ1" s="639"/>
      <c r="EA1" s="639"/>
      <c r="EB1" s="639"/>
      <c r="EC1" s="640"/>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835926</v>
      </c>
      <c r="S5" s="649"/>
      <c r="T5" s="649"/>
      <c r="U5" s="649"/>
      <c r="V5" s="649"/>
      <c r="W5" s="649"/>
      <c r="X5" s="649"/>
      <c r="Y5" s="650"/>
      <c r="Z5" s="651">
        <v>10.199999999999999</v>
      </c>
      <c r="AA5" s="651"/>
      <c r="AB5" s="651"/>
      <c r="AC5" s="651"/>
      <c r="AD5" s="652">
        <v>835926</v>
      </c>
      <c r="AE5" s="652"/>
      <c r="AF5" s="652"/>
      <c r="AG5" s="652"/>
      <c r="AH5" s="652"/>
      <c r="AI5" s="652"/>
      <c r="AJ5" s="652"/>
      <c r="AK5" s="652"/>
      <c r="AL5" s="653">
        <v>22.7</v>
      </c>
      <c r="AM5" s="654"/>
      <c r="AN5" s="654"/>
      <c r="AO5" s="655"/>
      <c r="AP5" s="645" t="s">
        <v>216</v>
      </c>
      <c r="AQ5" s="646"/>
      <c r="AR5" s="646"/>
      <c r="AS5" s="646"/>
      <c r="AT5" s="646"/>
      <c r="AU5" s="646"/>
      <c r="AV5" s="646"/>
      <c r="AW5" s="646"/>
      <c r="AX5" s="646"/>
      <c r="AY5" s="646"/>
      <c r="AZ5" s="646"/>
      <c r="BA5" s="646"/>
      <c r="BB5" s="646"/>
      <c r="BC5" s="646"/>
      <c r="BD5" s="646"/>
      <c r="BE5" s="646"/>
      <c r="BF5" s="647"/>
      <c r="BG5" s="659">
        <v>826006</v>
      </c>
      <c r="BH5" s="660"/>
      <c r="BI5" s="660"/>
      <c r="BJ5" s="660"/>
      <c r="BK5" s="660"/>
      <c r="BL5" s="660"/>
      <c r="BM5" s="660"/>
      <c r="BN5" s="661"/>
      <c r="BO5" s="662">
        <v>98.8</v>
      </c>
      <c r="BP5" s="662"/>
      <c r="BQ5" s="662"/>
      <c r="BR5" s="662"/>
      <c r="BS5" s="663">
        <v>18730</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87766</v>
      </c>
      <c r="S6" s="660"/>
      <c r="T6" s="660"/>
      <c r="U6" s="660"/>
      <c r="V6" s="660"/>
      <c r="W6" s="660"/>
      <c r="X6" s="660"/>
      <c r="Y6" s="661"/>
      <c r="Z6" s="662">
        <v>1.1000000000000001</v>
      </c>
      <c r="AA6" s="662"/>
      <c r="AB6" s="662"/>
      <c r="AC6" s="662"/>
      <c r="AD6" s="663">
        <v>87766</v>
      </c>
      <c r="AE6" s="663"/>
      <c r="AF6" s="663"/>
      <c r="AG6" s="663"/>
      <c r="AH6" s="663"/>
      <c r="AI6" s="663"/>
      <c r="AJ6" s="663"/>
      <c r="AK6" s="663"/>
      <c r="AL6" s="664">
        <v>2.4</v>
      </c>
      <c r="AM6" s="665"/>
      <c r="AN6" s="665"/>
      <c r="AO6" s="666"/>
      <c r="AP6" s="656" t="s">
        <v>221</v>
      </c>
      <c r="AQ6" s="657"/>
      <c r="AR6" s="657"/>
      <c r="AS6" s="657"/>
      <c r="AT6" s="657"/>
      <c r="AU6" s="657"/>
      <c r="AV6" s="657"/>
      <c r="AW6" s="657"/>
      <c r="AX6" s="657"/>
      <c r="AY6" s="657"/>
      <c r="AZ6" s="657"/>
      <c r="BA6" s="657"/>
      <c r="BB6" s="657"/>
      <c r="BC6" s="657"/>
      <c r="BD6" s="657"/>
      <c r="BE6" s="657"/>
      <c r="BF6" s="658"/>
      <c r="BG6" s="659">
        <v>826006</v>
      </c>
      <c r="BH6" s="660"/>
      <c r="BI6" s="660"/>
      <c r="BJ6" s="660"/>
      <c r="BK6" s="660"/>
      <c r="BL6" s="660"/>
      <c r="BM6" s="660"/>
      <c r="BN6" s="661"/>
      <c r="BO6" s="662">
        <v>98.8</v>
      </c>
      <c r="BP6" s="662"/>
      <c r="BQ6" s="662"/>
      <c r="BR6" s="662"/>
      <c r="BS6" s="663">
        <v>18730</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75984</v>
      </c>
      <c r="CS6" s="660"/>
      <c r="CT6" s="660"/>
      <c r="CU6" s="660"/>
      <c r="CV6" s="660"/>
      <c r="CW6" s="660"/>
      <c r="CX6" s="660"/>
      <c r="CY6" s="661"/>
      <c r="CZ6" s="653">
        <v>0.9</v>
      </c>
      <c r="DA6" s="654"/>
      <c r="DB6" s="654"/>
      <c r="DC6" s="670"/>
      <c r="DD6" s="668" t="s">
        <v>121</v>
      </c>
      <c r="DE6" s="660"/>
      <c r="DF6" s="660"/>
      <c r="DG6" s="660"/>
      <c r="DH6" s="660"/>
      <c r="DI6" s="660"/>
      <c r="DJ6" s="660"/>
      <c r="DK6" s="660"/>
      <c r="DL6" s="660"/>
      <c r="DM6" s="660"/>
      <c r="DN6" s="660"/>
      <c r="DO6" s="660"/>
      <c r="DP6" s="661"/>
      <c r="DQ6" s="668">
        <v>75984</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386</v>
      </c>
      <c r="S7" s="660"/>
      <c r="T7" s="660"/>
      <c r="U7" s="660"/>
      <c r="V7" s="660"/>
      <c r="W7" s="660"/>
      <c r="X7" s="660"/>
      <c r="Y7" s="661"/>
      <c r="Z7" s="662">
        <v>0</v>
      </c>
      <c r="AA7" s="662"/>
      <c r="AB7" s="662"/>
      <c r="AC7" s="662"/>
      <c r="AD7" s="663">
        <v>386</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383464</v>
      </c>
      <c r="BH7" s="660"/>
      <c r="BI7" s="660"/>
      <c r="BJ7" s="660"/>
      <c r="BK7" s="660"/>
      <c r="BL7" s="660"/>
      <c r="BM7" s="660"/>
      <c r="BN7" s="661"/>
      <c r="BO7" s="662">
        <v>45.9</v>
      </c>
      <c r="BP7" s="662"/>
      <c r="BQ7" s="662"/>
      <c r="BR7" s="662"/>
      <c r="BS7" s="663">
        <v>18730</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1027927</v>
      </c>
      <c r="CS7" s="660"/>
      <c r="CT7" s="660"/>
      <c r="CU7" s="660"/>
      <c r="CV7" s="660"/>
      <c r="CW7" s="660"/>
      <c r="CX7" s="660"/>
      <c r="CY7" s="661"/>
      <c r="CZ7" s="662">
        <v>12.6</v>
      </c>
      <c r="DA7" s="662"/>
      <c r="DB7" s="662"/>
      <c r="DC7" s="662"/>
      <c r="DD7" s="668">
        <v>23538</v>
      </c>
      <c r="DE7" s="660"/>
      <c r="DF7" s="660"/>
      <c r="DG7" s="660"/>
      <c r="DH7" s="660"/>
      <c r="DI7" s="660"/>
      <c r="DJ7" s="660"/>
      <c r="DK7" s="660"/>
      <c r="DL7" s="660"/>
      <c r="DM7" s="660"/>
      <c r="DN7" s="660"/>
      <c r="DO7" s="660"/>
      <c r="DP7" s="661"/>
      <c r="DQ7" s="668">
        <v>755538</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3673</v>
      </c>
      <c r="S8" s="660"/>
      <c r="T8" s="660"/>
      <c r="U8" s="660"/>
      <c r="V8" s="660"/>
      <c r="W8" s="660"/>
      <c r="X8" s="660"/>
      <c r="Y8" s="661"/>
      <c r="Z8" s="662">
        <v>0</v>
      </c>
      <c r="AA8" s="662"/>
      <c r="AB8" s="662"/>
      <c r="AC8" s="662"/>
      <c r="AD8" s="663">
        <v>3673</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11868</v>
      </c>
      <c r="BH8" s="660"/>
      <c r="BI8" s="660"/>
      <c r="BJ8" s="660"/>
      <c r="BK8" s="660"/>
      <c r="BL8" s="660"/>
      <c r="BM8" s="660"/>
      <c r="BN8" s="661"/>
      <c r="BO8" s="662">
        <v>1.4</v>
      </c>
      <c r="BP8" s="662"/>
      <c r="BQ8" s="662"/>
      <c r="BR8" s="662"/>
      <c r="BS8" s="663" t="s">
        <v>121</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1816333</v>
      </c>
      <c r="CS8" s="660"/>
      <c r="CT8" s="660"/>
      <c r="CU8" s="660"/>
      <c r="CV8" s="660"/>
      <c r="CW8" s="660"/>
      <c r="CX8" s="660"/>
      <c r="CY8" s="661"/>
      <c r="CZ8" s="662">
        <v>22.3</v>
      </c>
      <c r="DA8" s="662"/>
      <c r="DB8" s="662"/>
      <c r="DC8" s="662"/>
      <c r="DD8" s="668" t="s">
        <v>121</v>
      </c>
      <c r="DE8" s="660"/>
      <c r="DF8" s="660"/>
      <c r="DG8" s="660"/>
      <c r="DH8" s="660"/>
      <c r="DI8" s="660"/>
      <c r="DJ8" s="660"/>
      <c r="DK8" s="660"/>
      <c r="DL8" s="660"/>
      <c r="DM8" s="660"/>
      <c r="DN8" s="660"/>
      <c r="DO8" s="660"/>
      <c r="DP8" s="661"/>
      <c r="DQ8" s="668">
        <v>930981</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5650</v>
      </c>
      <c r="S9" s="660"/>
      <c r="T9" s="660"/>
      <c r="U9" s="660"/>
      <c r="V9" s="660"/>
      <c r="W9" s="660"/>
      <c r="X9" s="660"/>
      <c r="Y9" s="661"/>
      <c r="Z9" s="662">
        <v>0.1</v>
      </c>
      <c r="AA9" s="662"/>
      <c r="AB9" s="662"/>
      <c r="AC9" s="662"/>
      <c r="AD9" s="663">
        <v>5650</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306074</v>
      </c>
      <c r="BH9" s="660"/>
      <c r="BI9" s="660"/>
      <c r="BJ9" s="660"/>
      <c r="BK9" s="660"/>
      <c r="BL9" s="660"/>
      <c r="BM9" s="660"/>
      <c r="BN9" s="661"/>
      <c r="BO9" s="662">
        <v>36.6</v>
      </c>
      <c r="BP9" s="662"/>
      <c r="BQ9" s="662"/>
      <c r="BR9" s="662"/>
      <c r="BS9" s="663" t="s">
        <v>121</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625389</v>
      </c>
      <c r="CS9" s="660"/>
      <c r="CT9" s="660"/>
      <c r="CU9" s="660"/>
      <c r="CV9" s="660"/>
      <c r="CW9" s="660"/>
      <c r="CX9" s="660"/>
      <c r="CY9" s="661"/>
      <c r="CZ9" s="662">
        <v>7.7</v>
      </c>
      <c r="DA9" s="662"/>
      <c r="DB9" s="662"/>
      <c r="DC9" s="662"/>
      <c r="DD9" s="668">
        <v>5595</v>
      </c>
      <c r="DE9" s="660"/>
      <c r="DF9" s="660"/>
      <c r="DG9" s="660"/>
      <c r="DH9" s="660"/>
      <c r="DI9" s="660"/>
      <c r="DJ9" s="660"/>
      <c r="DK9" s="660"/>
      <c r="DL9" s="660"/>
      <c r="DM9" s="660"/>
      <c r="DN9" s="660"/>
      <c r="DO9" s="660"/>
      <c r="DP9" s="661"/>
      <c r="DQ9" s="668">
        <v>606245</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25333</v>
      </c>
      <c r="BH10" s="660"/>
      <c r="BI10" s="660"/>
      <c r="BJ10" s="660"/>
      <c r="BK10" s="660"/>
      <c r="BL10" s="660"/>
      <c r="BM10" s="660"/>
      <c r="BN10" s="661"/>
      <c r="BO10" s="662">
        <v>3</v>
      </c>
      <c r="BP10" s="662"/>
      <c r="BQ10" s="662"/>
      <c r="BR10" s="662"/>
      <c r="BS10" s="663">
        <v>7236</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t="s">
        <v>121</v>
      </c>
      <c r="CS10" s="660"/>
      <c r="CT10" s="660"/>
      <c r="CU10" s="660"/>
      <c r="CV10" s="660"/>
      <c r="CW10" s="660"/>
      <c r="CX10" s="660"/>
      <c r="CY10" s="661"/>
      <c r="CZ10" s="662" t="s">
        <v>121</v>
      </c>
      <c r="DA10" s="662"/>
      <c r="DB10" s="662"/>
      <c r="DC10" s="662"/>
      <c r="DD10" s="668" t="s">
        <v>121</v>
      </c>
      <c r="DE10" s="660"/>
      <c r="DF10" s="660"/>
      <c r="DG10" s="660"/>
      <c r="DH10" s="660"/>
      <c r="DI10" s="660"/>
      <c r="DJ10" s="660"/>
      <c r="DK10" s="660"/>
      <c r="DL10" s="660"/>
      <c r="DM10" s="660"/>
      <c r="DN10" s="660"/>
      <c r="DO10" s="660"/>
      <c r="DP10" s="661"/>
      <c r="DQ10" s="668" t="s">
        <v>121</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193091</v>
      </c>
      <c r="S11" s="660"/>
      <c r="T11" s="660"/>
      <c r="U11" s="660"/>
      <c r="V11" s="660"/>
      <c r="W11" s="660"/>
      <c r="X11" s="660"/>
      <c r="Y11" s="661"/>
      <c r="Z11" s="664">
        <v>2.2999999999999998</v>
      </c>
      <c r="AA11" s="665"/>
      <c r="AB11" s="665"/>
      <c r="AC11" s="671"/>
      <c r="AD11" s="668">
        <v>193091</v>
      </c>
      <c r="AE11" s="660"/>
      <c r="AF11" s="660"/>
      <c r="AG11" s="660"/>
      <c r="AH11" s="660"/>
      <c r="AI11" s="660"/>
      <c r="AJ11" s="660"/>
      <c r="AK11" s="661"/>
      <c r="AL11" s="664">
        <v>5.2</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40189</v>
      </c>
      <c r="BH11" s="660"/>
      <c r="BI11" s="660"/>
      <c r="BJ11" s="660"/>
      <c r="BK11" s="660"/>
      <c r="BL11" s="660"/>
      <c r="BM11" s="660"/>
      <c r="BN11" s="661"/>
      <c r="BO11" s="662">
        <v>4.8</v>
      </c>
      <c r="BP11" s="662"/>
      <c r="BQ11" s="662"/>
      <c r="BR11" s="662"/>
      <c r="BS11" s="663">
        <v>11494</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947249</v>
      </c>
      <c r="CS11" s="660"/>
      <c r="CT11" s="660"/>
      <c r="CU11" s="660"/>
      <c r="CV11" s="660"/>
      <c r="CW11" s="660"/>
      <c r="CX11" s="660"/>
      <c r="CY11" s="661"/>
      <c r="CZ11" s="662">
        <v>11.6</v>
      </c>
      <c r="DA11" s="662"/>
      <c r="DB11" s="662"/>
      <c r="DC11" s="662"/>
      <c r="DD11" s="668">
        <v>323854</v>
      </c>
      <c r="DE11" s="660"/>
      <c r="DF11" s="660"/>
      <c r="DG11" s="660"/>
      <c r="DH11" s="660"/>
      <c r="DI11" s="660"/>
      <c r="DJ11" s="660"/>
      <c r="DK11" s="660"/>
      <c r="DL11" s="660"/>
      <c r="DM11" s="660"/>
      <c r="DN11" s="660"/>
      <c r="DO11" s="660"/>
      <c r="DP11" s="661"/>
      <c r="DQ11" s="668">
        <v>234148</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6304</v>
      </c>
      <c r="S12" s="660"/>
      <c r="T12" s="660"/>
      <c r="U12" s="660"/>
      <c r="V12" s="660"/>
      <c r="W12" s="660"/>
      <c r="X12" s="660"/>
      <c r="Y12" s="661"/>
      <c r="Z12" s="662">
        <v>0.1</v>
      </c>
      <c r="AA12" s="662"/>
      <c r="AB12" s="662"/>
      <c r="AC12" s="662"/>
      <c r="AD12" s="663">
        <v>6304</v>
      </c>
      <c r="AE12" s="663"/>
      <c r="AF12" s="663"/>
      <c r="AG12" s="663"/>
      <c r="AH12" s="663"/>
      <c r="AI12" s="663"/>
      <c r="AJ12" s="663"/>
      <c r="AK12" s="663"/>
      <c r="AL12" s="664">
        <v>0.2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345154</v>
      </c>
      <c r="BH12" s="660"/>
      <c r="BI12" s="660"/>
      <c r="BJ12" s="660"/>
      <c r="BK12" s="660"/>
      <c r="BL12" s="660"/>
      <c r="BM12" s="660"/>
      <c r="BN12" s="661"/>
      <c r="BO12" s="662">
        <v>41.3</v>
      </c>
      <c r="BP12" s="662"/>
      <c r="BQ12" s="662"/>
      <c r="BR12" s="662"/>
      <c r="BS12" s="663" t="s">
        <v>121</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1127844</v>
      </c>
      <c r="CS12" s="660"/>
      <c r="CT12" s="660"/>
      <c r="CU12" s="660"/>
      <c r="CV12" s="660"/>
      <c r="CW12" s="660"/>
      <c r="CX12" s="660"/>
      <c r="CY12" s="661"/>
      <c r="CZ12" s="662">
        <v>13.8</v>
      </c>
      <c r="DA12" s="662"/>
      <c r="DB12" s="662"/>
      <c r="DC12" s="662"/>
      <c r="DD12" s="668">
        <v>943151</v>
      </c>
      <c r="DE12" s="660"/>
      <c r="DF12" s="660"/>
      <c r="DG12" s="660"/>
      <c r="DH12" s="660"/>
      <c r="DI12" s="660"/>
      <c r="DJ12" s="660"/>
      <c r="DK12" s="660"/>
      <c r="DL12" s="660"/>
      <c r="DM12" s="660"/>
      <c r="DN12" s="660"/>
      <c r="DO12" s="660"/>
      <c r="DP12" s="661"/>
      <c r="DQ12" s="668">
        <v>160755</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343501</v>
      </c>
      <c r="BH13" s="660"/>
      <c r="BI13" s="660"/>
      <c r="BJ13" s="660"/>
      <c r="BK13" s="660"/>
      <c r="BL13" s="660"/>
      <c r="BM13" s="660"/>
      <c r="BN13" s="661"/>
      <c r="BO13" s="662">
        <v>41.1</v>
      </c>
      <c r="BP13" s="662"/>
      <c r="BQ13" s="662"/>
      <c r="BR13" s="662"/>
      <c r="BS13" s="663" t="s">
        <v>121</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1120974</v>
      </c>
      <c r="CS13" s="660"/>
      <c r="CT13" s="660"/>
      <c r="CU13" s="660"/>
      <c r="CV13" s="660"/>
      <c r="CW13" s="660"/>
      <c r="CX13" s="660"/>
      <c r="CY13" s="661"/>
      <c r="CZ13" s="662">
        <v>13.8</v>
      </c>
      <c r="DA13" s="662"/>
      <c r="DB13" s="662"/>
      <c r="DC13" s="662"/>
      <c r="DD13" s="668">
        <v>711837</v>
      </c>
      <c r="DE13" s="660"/>
      <c r="DF13" s="660"/>
      <c r="DG13" s="660"/>
      <c r="DH13" s="660"/>
      <c r="DI13" s="660"/>
      <c r="DJ13" s="660"/>
      <c r="DK13" s="660"/>
      <c r="DL13" s="660"/>
      <c r="DM13" s="660"/>
      <c r="DN13" s="660"/>
      <c r="DO13" s="660"/>
      <c r="DP13" s="661"/>
      <c r="DQ13" s="668">
        <v>558009</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29288</v>
      </c>
      <c r="BH14" s="660"/>
      <c r="BI14" s="660"/>
      <c r="BJ14" s="660"/>
      <c r="BK14" s="660"/>
      <c r="BL14" s="660"/>
      <c r="BM14" s="660"/>
      <c r="BN14" s="661"/>
      <c r="BO14" s="662">
        <v>3.5</v>
      </c>
      <c r="BP14" s="662"/>
      <c r="BQ14" s="662"/>
      <c r="BR14" s="662"/>
      <c r="BS14" s="663" t="s">
        <v>121</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296966</v>
      </c>
      <c r="CS14" s="660"/>
      <c r="CT14" s="660"/>
      <c r="CU14" s="660"/>
      <c r="CV14" s="660"/>
      <c r="CW14" s="660"/>
      <c r="CX14" s="660"/>
      <c r="CY14" s="661"/>
      <c r="CZ14" s="662">
        <v>3.6</v>
      </c>
      <c r="DA14" s="662"/>
      <c r="DB14" s="662"/>
      <c r="DC14" s="662"/>
      <c r="DD14" s="668" t="s">
        <v>121</v>
      </c>
      <c r="DE14" s="660"/>
      <c r="DF14" s="660"/>
      <c r="DG14" s="660"/>
      <c r="DH14" s="660"/>
      <c r="DI14" s="660"/>
      <c r="DJ14" s="660"/>
      <c r="DK14" s="660"/>
      <c r="DL14" s="660"/>
      <c r="DM14" s="660"/>
      <c r="DN14" s="660"/>
      <c r="DO14" s="660"/>
      <c r="DP14" s="661"/>
      <c r="DQ14" s="668">
        <v>228966</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9772</v>
      </c>
      <c r="S15" s="660"/>
      <c r="T15" s="660"/>
      <c r="U15" s="660"/>
      <c r="V15" s="660"/>
      <c r="W15" s="660"/>
      <c r="X15" s="660"/>
      <c r="Y15" s="661"/>
      <c r="Z15" s="662">
        <v>0.1</v>
      </c>
      <c r="AA15" s="662"/>
      <c r="AB15" s="662"/>
      <c r="AC15" s="662"/>
      <c r="AD15" s="663">
        <v>9772</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68100</v>
      </c>
      <c r="BH15" s="660"/>
      <c r="BI15" s="660"/>
      <c r="BJ15" s="660"/>
      <c r="BK15" s="660"/>
      <c r="BL15" s="660"/>
      <c r="BM15" s="660"/>
      <c r="BN15" s="661"/>
      <c r="BO15" s="662">
        <v>8.1</v>
      </c>
      <c r="BP15" s="662"/>
      <c r="BQ15" s="662"/>
      <c r="BR15" s="662"/>
      <c r="BS15" s="663" t="s">
        <v>121</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471774</v>
      </c>
      <c r="CS15" s="660"/>
      <c r="CT15" s="660"/>
      <c r="CU15" s="660"/>
      <c r="CV15" s="660"/>
      <c r="CW15" s="660"/>
      <c r="CX15" s="660"/>
      <c r="CY15" s="661"/>
      <c r="CZ15" s="662">
        <v>5.8</v>
      </c>
      <c r="DA15" s="662"/>
      <c r="DB15" s="662"/>
      <c r="DC15" s="662"/>
      <c r="DD15" s="668">
        <v>39525</v>
      </c>
      <c r="DE15" s="660"/>
      <c r="DF15" s="660"/>
      <c r="DG15" s="660"/>
      <c r="DH15" s="660"/>
      <c r="DI15" s="660"/>
      <c r="DJ15" s="660"/>
      <c r="DK15" s="660"/>
      <c r="DL15" s="660"/>
      <c r="DM15" s="660"/>
      <c r="DN15" s="660"/>
      <c r="DO15" s="660"/>
      <c r="DP15" s="661"/>
      <c r="DQ15" s="668">
        <v>419747</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13841</v>
      </c>
      <c r="S16" s="660"/>
      <c r="T16" s="660"/>
      <c r="U16" s="660"/>
      <c r="V16" s="660"/>
      <c r="W16" s="660"/>
      <c r="X16" s="660"/>
      <c r="Y16" s="661"/>
      <c r="Z16" s="662">
        <v>0.2</v>
      </c>
      <c r="AA16" s="662"/>
      <c r="AB16" s="662"/>
      <c r="AC16" s="662"/>
      <c r="AD16" s="663">
        <v>13841</v>
      </c>
      <c r="AE16" s="663"/>
      <c r="AF16" s="663"/>
      <c r="AG16" s="663"/>
      <c r="AH16" s="663"/>
      <c r="AI16" s="663"/>
      <c r="AJ16" s="663"/>
      <c r="AK16" s="663"/>
      <c r="AL16" s="664">
        <v>0.4</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121</v>
      </c>
      <c r="CS16" s="660"/>
      <c r="CT16" s="660"/>
      <c r="CU16" s="660"/>
      <c r="CV16" s="660"/>
      <c r="CW16" s="660"/>
      <c r="CX16" s="660"/>
      <c r="CY16" s="661"/>
      <c r="CZ16" s="662" t="s">
        <v>121</v>
      </c>
      <c r="DA16" s="662"/>
      <c r="DB16" s="662"/>
      <c r="DC16" s="662"/>
      <c r="DD16" s="668" t="s">
        <v>121</v>
      </c>
      <c r="DE16" s="660"/>
      <c r="DF16" s="660"/>
      <c r="DG16" s="660"/>
      <c r="DH16" s="660"/>
      <c r="DI16" s="660"/>
      <c r="DJ16" s="660"/>
      <c r="DK16" s="660"/>
      <c r="DL16" s="660"/>
      <c r="DM16" s="660"/>
      <c r="DN16" s="660"/>
      <c r="DO16" s="660"/>
      <c r="DP16" s="661"/>
      <c r="DQ16" s="668" t="s">
        <v>121</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44253</v>
      </c>
      <c r="S17" s="660"/>
      <c r="T17" s="660"/>
      <c r="U17" s="660"/>
      <c r="V17" s="660"/>
      <c r="W17" s="660"/>
      <c r="X17" s="660"/>
      <c r="Y17" s="661"/>
      <c r="Z17" s="662">
        <v>0.5</v>
      </c>
      <c r="AA17" s="662"/>
      <c r="AB17" s="662"/>
      <c r="AC17" s="662"/>
      <c r="AD17" s="663">
        <v>44253</v>
      </c>
      <c r="AE17" s="663"/>
      <c r="AF17" s="663"/>
      <c r="AG17" s="663"/>
      <c r="AH17" s="663"/>
      <c r="AI17" s="663"/>
      <c r="AJ17" s="663"/>
      <c r="AK17" s="663"/>
      <c r="AL17" s="664">
        <v>1.2</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639659</v>
      </c>
      <c r="CS17" s="660"/>
      <c r="CT17" s="660"/>
      <c r="CU17" s="660"/>
      <c r="CV17" s="660"/>
      <c r="CW17" s="660"/>
      <c r="CX17" s="660"/>
      <c r="CY17" s="661"/>
      <c r="CZ17" s="662">
        <v>7.8</v>
      </c>
      <c r="DA17" s="662"/>
      <c r="DB17" s="662"/>
      <c r="DC17" s="662"/>
      <c r="DD17" s="668" t="s">
        <v>121</v>
      </c>
      <c r="DE17" s="660"/>
      <c r="DF17" s="660"/>
      <c r="DG17" s="660"/>
      <c r="DH17" s="660"/>
      <c r="DI17" s="660"/>
      <c r="DJ17" s="660"/>
      <c r="DK17" s="660"/>
      <c r="DL17" s="660"/>
      <c r="DM17" s="660"/>
      <c r="DN17" s="660"/>
      <c r="DO17" s="660"/>
      <c r="DP17" s="661"/>
      <c r="DQ17" s="668">
        <v>607850</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11436</v>
      </c>
      <c r="S18" s="660"/>
      <c r="T18" s="660"/>
      <c r="U18" s="660"/>
      <c r="V18" s="660"/>
      <c r="W18" s="660"/>
      <c r="X18" s="660"/>
      <c r="Y18" s="661"/>
      <c r="Z18" s="662">
        <v>0.1</v>
      </c>
      <c r="AA18" s="662"/>
      <c r="AB18" s="662"/>
      <c r="AC18" s="662"/>
      <c r="AD18" s="663">
        <v>11436</v>
      </c>
      <c r="AE18" s="663"/>
      <c r="AF18" s="663"/>
      <c r="AG18" s="663"/>
      <c r="AH18" s="663"/>
      <c r="AI18" s="663"/>
      <c r="AJ18" s="663"/>
      <c r="AK18" s="663"/>
      <c r="AL18" s="664">
        <v>0.3</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32732</v>
      </c>
      <c r="S19" s="660"/>
      <c r="T19" s="660"/>
      <c r="U19" s="660"/>
      <c r="V19" s="660"/>
      <c r="W19" s="660"/>
      <c r="X19" s="660"/>
      <c r="Y19" s="661"/>
      <c r="Z19" s="662">
        <v>0.4</v>
      </c>
      <c r="AA19" s="662"/>
      <c r="AB19" s="662"/>
      <c r="AC19" s="662"/>
      <c r="AD19" s="663">
        <v>32732</v>
      </c>
      <c r="AE19" s="663"/>
      <c r="AF19" s="663"/>
      <c r="AG19" s="663"/>
      <c r="AH19" s="663"/>
      <c r="AI19" s="663"/>
      <c r="AJ19" s="663"/>
      <c r="AK19" s="663"/>
      <c r="AL19" s="664">
        <v>0.9</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9920</v>
      </c>
      <c r="BH19" s="660"/>
      <c r="BI19" s="660"/>
      <c r="BJ19" s="660"/>
      <c r="BK19" s="660"/>
      <c r="BL19" s="660"/>
      <c r="BM19" s="660"/>
      <c r="BN19" s="661"/>
      <c r="BO19" s="662">
        <v>1.2</v>
      </c>
      <c r="BP19" s="662"/>
      <c r="BQ19" s="662"/>
      <c r="BR19" s="662"/>
      <c r="BS19" s="663" t="s">
        <v>121</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85</v>
      </c>
      <c r="S20" s="660"/>
      <c r="T20" s="660"/>
      <c r="U20" s="660"/>
      <c r="V20" s="660"/>
      <c r="W20" s="660"/>
      <c r="X20" s="660"/>
      <c r="Y20" s="661"/>
      <c r="Z20" s="662">
        <v>0</v>
      </c>
      <c r="AA20" s="662"/>
      <c r="AB20" s="662"/>
      <c r="AC20" s="662"/>
      <c r="AD20" s="663">
        <v>85</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9920</v>
      </c>
      <c r="BH20" s="660"/>
      <c r="BI20" s="660"/>
      <c r="BJ20" s="660"/>
      <c r="BK20" s="660"/>
      <c r="BL20" s="660"/>
      <c r="BM20" s="660"/>
      <c r="BN20" s="661"/>
      <c r="BO20" s="662">
        <v>1.2</v>
      </c>
      <c r="BP20" s="662"/>
      <c r="BQ20" s="662"/>
      <c r="BR20" s="662"/>
      <c r="BS20" s="663" t="s">
        <v>121</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8150099</v>
      </c>
      <c r="CS20" s="660"/>
      <c r="CT20" s="660"/>
      <c r="CU20" s="660"/>
      <c r="CV20" s="660"/>
      <c r="CW20" s="660"/>
      <c r="CX20" s="660"/>
      <c r="CY20" s="661"/>
      <c r="CZ20" s="662">
        <v>100</v>
      </c>
      <c r="DA20" s="662"/>
      <c r="DB20" s="662"/>
      <c r="DC20" s="662"/>
      <c r="DD20" s="668">
        <v>2047500</v>
      </c>
      <c r="DE20" s="660"/>
      <c r="DF20" s="660"/>
      <c r="DG20" s="660"/>
      <c r="DH20" s="660"/>
      <c r="DI20" s="660"/>
      <c r="DJ20" s="660"/>
      <c r="DK20" s="660"/>
      <c r="DL20" s="660"/>
      <c r="DM20" s="660"/>
      <c r="DN20" s="660"/>
      <c r="DO20" s="660"/>
      <c r="DP20" s="661"/>
      <c r="DQ20" s="668">
        <v>4578223</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2910365</v>
      </c>
      <c r="S21" s="660"/>
      <c r="T21" s="660"/>
      <c r="U21" s="660"/>
      <c r="V21" s="660"/>
      <c r="W21" s="660"/>
      <c r="X21" s="660"/>
      <c r="Y21" s="661"/>
      <c r="Z21" s="662">
        <v>35.4</v>
      </c>
      <c r="AA21" s="662"/>
      <c r="AB21" s="662"/>
      <c r="AC21" s="662"/>
      <c r="AD21" s="663">
        <v>2468472</v>
      </c>
      <c r="AE21" s="663"/>
      <c r="AF21" s="663"/>
      <c r="AG21" s="663"/>
      <c r="AH21" s="663"/>
      <c r="AI21" s="663"/>
      <c r="AJ21" s="663"/>
      <c r="AK21" s="663"/>
      <c r="AL21" s="664">
        <v>67.099999999999994</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9920</v>
      </c>
      <c r="BH21" s="660"/>
      <c r="BI21" s="660"/>
      <c r="BJ21" s="660"/>
      <c r="BK21" s="660"/>
      <c r="BL21" s="660"/>
      <c r="BM21" s="660"/>
      <c r="BN21" s="661"/>
      <c r="BO21" s="662">
        <v>1.2</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2468472</v>
      </c>
      <c r="S22" s="660"/>
      <c r="T22" s="660"/>
      <c r="U22" s="660"/>
      <c r="V22" s="660"/>
      <c r="W22" s="660"/>
      <c r="X22" s="660"/>
      <c r="Y22" s="661"/>
      <c r="Z22" s="662">
        <v>30</v>
      </c>
      <c r="AA22" s="662"/>
      <c r="AB22" s="662"/>
      <c r="AC22" s="662"/>
      <c r="AD22" s="663">
        <v>2468472</v>
      </c>
      <c r="AE22" s="663"/>
      <c r="AF22" s="663"/>
      <c r="AG22" s="663"/>
      <c r="AH22" s="663"/>
      <c r="AI22" s="663"/>
      <c r="AJ22" s="663"/>
      <c r="AK22" s="663"/>
      <c r="AL22" s="664">
        <v>67.099999999999994</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441893</v>
      </c>
      <c r="S23" s="660"/>
      <c r="T23" s="660"/>
      <c r="U23" s="660"/>
      <c r="V23" s="660"/>
      <c r="W23" s="660"/>
      <c r="X23" s="660"/>
      <c r="Y23" s="661"/>
      <c r="Z23" s="662">
        <v>5.4</v>
      </c>
      <c r="AA23" s="662"/>
      <c r="AB23" s="662"/>
      <c r="AC23" s="662"/>
      <c r="AD23" s="663" t="s">
        <v>121</v>
      </c>
      <c r="AE23" s="663"/>
      <c r="AF23" s="663"/>
      <c r="AG23" s="663"/>
      <c r="AH23" s="663"/>
      <c r="AI23" s="663"/>
      <c r="AJ23" s="663"/>
      <c r="AK23" s="663"/>
      <c r="AL23" s="664" t="s">
        <v>121</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121</v>
      </c>
      <c r="BH23" s="660"/>
      <c r="BI23" s="660"/>
      <c r="BJ23" s="660"/>
      <c r="BK23" s="660"/>
      <c r="BL23" s="660"/>
      <c r="BM23" s="660"/>
      <c r="BN23" s="661"/>
      <c r="BO23" s="662" t="s">
        <v>121</v>
      </c>
      <c r="BP23" s="662"/>
      <c r="BQ23" s="662"/>
      <c r="BR23" s="662"/>
      <c r="BS23" s="663" t="s">
        <v>121</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121</v>
      </c>
      <c r="S24" s="660"/>
      <c r="T24" s="660"/>
      <c r="U24" s="660"/>
      <c r="V24" s="660"/>
      <c r="W24" s="660"/>
      <c r="X24" s="660"/>
      <c r="Y24" s="661"/>
      <c r="Z24" s="662" t="s">
        <v>121</v>
      </c>
      <c r="AA24" s="662"/>
      <c r="AB24" s="662"/>
      <c r="AC24" s="662"/>
      <c r="AD24" s="663" t="s">
        <v>121</v>
      </c>
      <c r="AE24" s="663"/>
      <c r="AF24" s="663"/>
      <c r="AG24" s="663"/>
      <c r="AH24" s="663"/>
      <c r="AI24" s="663"/>
      <c r="AJ24" s="663"/>
      <c r="AK24" s="663"/>
      <c r="AL24" s="664" t="s">
        <v>121</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2667183</v>
      </c>
      <c r="CS24" s="649"/>
      <c r="CT24" s="649"/>
      <c r="CU24" s="649"/>
      <c r="CV24" s="649"/>
      <c r="CW24" s="649"/>
      <c r="CX24" s="649"/>
      <c r="CY24" s="650"/>
      <c r="CZ24" s="653">
        <v>32.700000000000003</v>
      </c>
      <c r="DA24" s="654"/>
      <c r="DB24" s="654"/>
      <c r="DC24" s="670"/>
      <c r="DD24" s="689">
        <v>1821898</v>
      </c>
      <c r="DE24" s="649"/>
      <c r="DF24" s="649"/>
      <c r="DG24" s="649"/>
      <c r="DH24" s="649"/>
      <c r="DI24" s="649"/>
      <c r="DJ24" s="649"/>
      <c r="DK24" s="650"/>
      <c r="DL24" s="689">
        <v>1688672</v>
      </c>
      <c r="DM24" s="649"/>
      <c r="DN24" s="649"/>
      <c r="DO24" s="649"/>
      <c r="DP24" s="649"/>
      <c r="DQ24" s="649"/>
      <c r="DR24" s="649"/>
      <c r="DS24" s="649"/>
      <c r="DT24" s="649"/>
      <c r="DU24" s="649"/>
      <c r="DV24" s="650"/>
      <c r="DW24" s="653">
        <v>45.8</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4111027</v>
      </c>
      <c r="S25" s="660"/>
      <c r="T25" s="660"/>
      <c r="U25" s="660"/>
      <c r="V25" s="660"/>
      <c r="W25" s="660"/>
      <c r="X25" s="660"/>
      <c r="Y25" s="661"/>
      <c r="Z25" s="662">
        <v>49.9</v>
      </c>
      <c r="AA25" s="662"/>
      <c r="AB25" s="662"/>
      <c r="AC25" s="662"/>
      <c r="AD25" s="663">
        <v>3669134</v>
      </c>
      <c r="AE25" s="663"/>
      <c r="AF25" s="663"/>
      <c r="AG25" s="663"/>
      <c r="AH25" s="663"/>
      <c r="AI25" s="663"/>
      <c r="AJ25" s="663"/>
      <c r="AK25" s="663"/>
      <c r="AL25" s="664">
        <v>99.7</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820802</v>
      </c>
      <c r="CS25" s="692"/>
      <c r="CT25" s="692"/>
      <c r="CU25" s="692"/>
      <c r="CV25" s="692"/>
      <c r="CW25" s="692"/>
      <c r="CX25" s="692"/>
      <c r="CY25" s="693"/>
      <c r="CZ25" s="664">
        <v>10.1</v>
      </c>
      <c r="DA25" s="690"/>
      <c r="DB25" s="690"/>
      <c r="DC25" s="694"/>
      <c r="DD25" s="668">
        <v>763584</v>
      </c>
      <c r="DE25" s="692"/>
      <c r="DF25" s="692"/>
      <c r="DG25" s="692"/>
      <c r="DH25" s="692"/>
      <c r="DI25" s="692"/>
      <c r="DJ25" s="692"/>
      <c r="DK25" s="693"/>
      <c r="DL25" s="668">
        <v>758214</v>
      </c>
      <c r="DM25" s="692"/>
      <c r="DN25" s="692"/>
      <c r="DO25" s="692"/>
      <c r="DP25" s="692"/>
      <c r="DQ25" s="692"/>
      <c r="DR25" s="692"/>
      <c r="DS25" s="692"/>
      <c r="DT25" s="692"/>
      <c r="DU25" s="692"/>
      <c r="DV25" s="693"/>
      <c r="DW25" s="664">
        <v>20.6</v>
      </c>
      <c r="DX25" s="690"/>
      <c r="DY25" s="690"/>
      <c r="DZ25" s="690"/>
      <c r="EA25" s="690"/>
      <c r="EB25" s="690"/>
      <c r="EC25" s="691"/>
    </row>
    <row r="26" spans="2:133" ht="11.25" customHeight="1" x14ac:dyDescent="0.15">
      <c r="B26" s="656" t="s">
        <v>283</v>
      </c>
      <c r="C26" s="657"/>
      <c r="D26" s="657"/>
      <c r="E26" s="657"/>
      <c r="F26" s="657"/>
      <c r="G26" s="657"/>
      <c r="H26" s="657"/>
      <c r="I26" s="657"/>
      <c r="J26" s="657"/>
      <c r="K26" s="657"/>
      <c r="L26" s="657"/>
      <c r="M26" s="657"/>
      <c r="N26" s="657"/>
      <c r="O26" s="657"/>
      <c r="P26" s="657"/>
      <c r="Q26" s="658"/>
      <c r="R26" s="659">
        <v>926</v>
      </c>
      <c r="S26" s="660"/>
      <c r="T26" s="660"/>
      <c r="U26" s="660"/>
      <c r="V26" s="660"/>
      <c r="W26" s="660"/>
      <c r="X26" s="660"/>
      <c r="Y26" s="661"/>
      <c r="Z26" s="662">
        <v>0</v>
      </c>
      <c r="AA26" s="662"/>
      <c r="AB26" s="662"/>
      <c r="AC26" s="662"/>
      <c r="AD26" s="663">
        <v>926</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536097</v>
      </c>
      <c r="CS26" s="660"/>
      <c r="CT26" s="660"/>
      <c r="CU26" s="660"/>
      <c r="CV26" s="660"/>
      <c r="CW26" s="660"/>
      <c r="CX26" s="660"/>
      <c r="CY26" s="661"/>
      <c r="CZ26" s="664">
        <v>6.6</v>
      </c>
      <c r="DA26" s="690"/>
      <c r="DB26" s="690"/>
      <c r="DC26" s="694"/>
      <c r="DD26" s="668">
        <v>478879</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90"/>
      <c r="DY26" s="690"/>
      <c r="DZ26" s="690"/>
      <c r="EA26" s="690"/>
      <c r="EB26" s="690"/>
      <c r="EC26" s="691"/>
    </row>
    <row r="27" spans="2:133" ht="11.25" customHeight="1" x14ac:dyDescent="0.15">
      <c r="B27" s="656" t="s">
        <v>286</v>
      </c>
      <c r="C27" s="657"/>
      <c r="D27" s="657"/>
      <c r="E27" s="657"/>
      <c r="F27" s="657"/>
      <c r="G27" s="657"/>
      <c r="H27" s="657"/>
      <c r="I27" s="657"/>
      <c r="J27" s="657"/>
      <c r="K27" s="657"/>
      <c r="L27" s="657"/>
      <c r="M27" s="657"/>
      <c r="N27" s="657"/>
      <c r="O27" s="657"/>
      <c r="P27" s="657"/>
      <c r="Q27" s="658"/>
      <c r="R27" s="659">
        <v>63651</v>
      </c>
      <c r="S27" s="660"/>
      <c r="T27" s="660"/>
      <c r="U27" s="660"/>
      <c r="V27" s="660"/>
      <c r="W27" s="660"/>
      <c r="X27" s="660"/>
      <c r="Y27" s="661"/>
      <c r="Z27" s="662">
        <v>0.8</v>
      </c>
      <c r="AA27" s="662"/>
      <c r="AB27" s="662"/>
      <c r="AC27" s="662"/>
      <c r="AD27" s="663" t="s">
        <v>121</v>
      </c>
      <c r="AE27" s="663"/>
      <c r="AF27" s="663"/>
      <c r="AG27" s="663"/>
      <c r="AH27" s="663"/>
      <c r="AI27" s="663"/>
      <c r="AJ27" s="663"/>
      <c r="AK27" s="663"/>
      <c r="AL27" s="664" t="s">
        <v>121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835926</v>
      </c>
      <c r="BH27" s="660"/>
      <c r="BI27" s="660"/>
      <c r="BJ27" s="660"/>
      <c r="BK27" s="660"/>
      <c r="BL27" s="660"/>
      <c r="BM27" s="660"/>
      <c r="BN27" s="661"/>
      <c r="BO27" s="662">
        <v>100</v>
      </c>
      <c r="BP27" s="662"/>
      <c r="BQ27" s="662"/>
      <c r="BR27" s="662"/>
      <c r="BS27" s="663">
        <v>18730</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1206722</v>
      </c>
      <c r="CS27" s="692"/>
      <c r="CT27" s="692"/>
      <c r="CU27" s="692"/>
      <c r="CV27" s="692"/>
      <c r="CW27" s="692"/>
      <c r="CX27" s="692"/>
      <c r="CY27" s="693"/>
      <c r="CZ27" s="664">
        <v>14.8</v>
      </c>
      <c r="DA27" s="690"/>
      <c r="DB27" s="690"/>
      <c r="DC27" s="694"/>
      <c r="DD27" s="668">
        <v>450464</v>
      </c>
      <c r="DE27" s="692"/>
      <c r="DF27" s="692"/>
      <c r="DG27" s="692"/>
      <c r="DH27" s="692"/>
      <c r="DI27" s="692"/>
      <c r="DJ27" s="692"/>
      <c r="DK27" s="693"/>
      <c r="DL27" s="668">
        <v>327101</v>
      </c>
      <c r="DM27" s="692"/>
      <c r="DN27" s="692"/>
      <c r="DO27" s="692"/>
      <c r="DP27" s="692"/>
      <c r="DQ27" s="692"/>
      <c r="DR27" s="692"/>
      <c r="DS27" s="692"/>
      <c r="DT27" s="692"/>
      <c r="DU27" s="692"/>
      <c r="DV27" s="693"/>
      <c r="DW27" s="664">
        <v>8.9</v>
      </c>
      <c r="DX27" s="690"/>
      <c r="DY27" s="690"/>
      <c r="DZ27" s="690"/>
      <c r="EA27" s="690"/>
      <c r="EB27" s="690"/>
      <c r="EC27" s="691"/>
    </row>
    <row r="28" spans="2:133" ht="11.25" customHeight="1" x14ac:dyDescent="0.15">
      <c r="B28" s="656" t="s">
        <v>289</v>
      </c>
      <c r="C28" s="657"/>
      <c r="D28" s="657"/>
      <c r="E28" s="657"/>
      <c r="F28" s="657"/>
      <c r="G28" s="657"/>
      <c r="H28" s="657"/>
      <c r="I28" s="657"/>
      <c r="J28" s="657"/>
      <c r="K28" s="657"/>
      <c r="L28" s="657"/>
      <c r="M28" s="657"/>
      <c r="N28" s="657"/>
      <c r="O28" s="657"/>
      <c r="P28" s="657"/>
      <c r="Q28" s="658"/>
      <c r="R28" s="659">
        <v>37084</v>
      </c>
      <c r="S28" s="660"/>
      <c r="T28" s="660"/>
      <c r="U28" s="660"/>
      <c r="V28" s="660"/>
      <c r="W28" s="660"/>
      <c r="X28" s="660"/>
      <c r="Y28" s="661"/>
      <c r="Z28" s="662">
        <v>0.5</v>
      </c>
      <c r="AA28" s="662"/>
      <c r="AB28" s="662"/>
      <c r="AC28" s="662"/>
      <c r="AD28" s="663">
        <v>3064</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639659</v>
      </c>
      <c r="CS28" s="660"/>
      <c r="CT28" s="660"/>
      <c r="CU28" s="660"/>
      <c r="CV28" s="660"/>
      <c r="CW28" s="660"/>
      <c r="CX28" s="660"/>
      <c r="CY28" s="661"/>
      <c r="CZ28" s="664">
        <v>7.8</v>
      </c>
      <c r="DA28" s="690"/>
      <c r="DB28" s="690"/>
      <c r="DC28" s="694"/>
      <c r="DD28" s="668">
        <v>607850</v>
      </c>
      <c r="DE28" s="660"/>
      <c r="DF28" s="660"/>
      <c r="DG28" s="660"/>
      <c r="DH28" s="660"/>
      <c r="DI28" s="660"/>
      <c r="DJ28" s="660"/>
      <c r="DK28" s="661"/>
      <c r="DL28" s="668">
        <v>603357</v>
      </c>
      <c r="DM28" s="660"/>
      <c r="DN28" s="660"/>
      <c r="DO28" s="660"/>
      <c r="DP28" s="660"/>
      <c r="DQ28" s="660"/>
      <c r="DR28" s="660"/>
      <c r="DS28" s="660"/>
      <c r="DT28" s="660"/>
      <c r="DU28" s="660"/>
      <c r="DV28" s="661"/>
      <c r="DW28" s="664">
        <v>16.399999999999999</v>
      </c>
      <c r="DX28" s="690"/>
      <c r="DY28" s="690"/>
      <c r="DZ28" s="690"/>
      <c r="EA28" s="690"/>
      <c r="EB28" s="690"/>
      <c r="EC28" s="691"/>
    </row>
    <row r="29" spans="2:133" ht="11.25" customHeight="1" x14ac:dyDescent="0.15">
      <c r="B29" s="656" t="s">
        <v>291</v>
      </c>
      <c r="C29" s="657"/>
      <c r="D29" s="657"/>
      <c r="E29" s="657"/>
      <c r="F29" s="657"/>
      <c r="G29" s="657"/>
      <c r="H29" s="657"/>
      <c r="I29" s="657"/>
      <c r="J29" s="657"/>
      <c r="K29" s="657"/>
      <c r="L29" s="657"/>
      <c r="M29" s="657"/>
      <c r="N29" s="657"/>
      <c r="O29" s="657"/>
      <c r="P29" s="657"/>
      <c r="Q29" s="658"/>
      <c r="R29" s="659">
        <v>5354</v>
      </c>
      <c r="S29" s="660"/>
      <c r="T29" s="660"/>
      <c r="U29" s="660"/>
      <c r="V29" s="660"/>
      <c r="W29" s="660"/>
      <c r="X29" s="660"/>
      <c r="Y29" s="661"/>
      <c r="Z29" s="662">
        <v>0.1</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639325</v>
      </c>
      <c r="CS29" s="692"/>
      <c r="CT29" s="692"/>
      <c r="CU29" s="692"/>
      <c r="CV29" s="692"/>
      <c r="CW29" s="692"/>
      <c r="CX29" s="692"/>
      <c r="CY29" s="693"/>
      <c r="CZ29" s="664">
        <v>7.8</v>
      </c>
      <c r="DA29" s="690"/>
      <c r="DB29" s="690"/>
      <c r="DC29" s="694"/>
      <c r="DD29" s="668">
        <v>607516</v>
      </c>
      <c r="DE29" s="692"/>
      <c r="DF29" s="692"/>
      <c r="DG29" s="692"/>
      <c r="DH29" s="692"/>
      <c r="DI29" s="692"/>
      <c r="DJ29" s="692"/>
      <c r="DK29" s="693"/>
      <c r="DL29" s="668">
        <v>603023</v>
      </c>
      <c r="DM29" s="692"/>
      <c r="DN29" s="692"/>
      <c r="DO29" s="692"/>
      <c r="DP29" s="692"/>
      <c r="DQ29" s="692"/>
      <c r="DR29" s="692"/>
      <c r="DS29" s="692"/>
      <c r="DT29" s="692"/>
      <c r="DU29" s="692"/>
      <c r="DV29" s="693"/>
      <c r="DW29" s="664">
        <v>16.399999999999999</v>
      </c>
      <c r="DX29" s="690"/>
      <c r="DY29" s="690"/>
      <c r="DZ29" s="690"/>
      <c r="EA29" s="690"/>
      <c r="EB29" s="690"/>
      <c r="EC29" s="691"/>
    </row>
    <row r="30" spans="2:133" ht="11.25" customHeight="1" x14ac:dyDescent="0.15">
      <c r="B30" s="656" t="s">
        <v>293</v>
      </c>
      <c r="C30" s="657"/>
      <c r="D30" s="657"/>
      <c r="E30" s="657"/>
      <c r="F30" s="657"/>
      <c r="G30" s="657"/>
      <c r="H30" s="657"/>
      <c r="I30" s="657"/>
      <c r="J30" s="657"/>
      <c r="K30" s="657"/>
      <c r="L30" s="657"/>
      <c r="M30" s="657"/>
      <c r="N30" s="657"/>
      <c r="O30" s="657"/>
      <c r="P30" s="657"/>
      <c r="Q30" s="658"/>
      <c r="R30" s="659">
        <v>1289359</v>
      </c>
      <c r="S30" s="660"/>
      <c r="T30" s="660"/>
      <c r="U30" s="660"/>
      <c r="V30" s="660"/>
      <c r="W30" s="660"/>
      <c r="X30" s="660"/>
      <c r="Y30" s="661"/>
      <c r="Z30" s="662">
        <v>15.7</v>
      </c>
      <c r="AA30" s="662"/>
      <c r="AB30" s="662"/>
      <c r="AC30" s="662"/>
      <c r="AD30" s="663" t="s">
        <v>121</v>
      </c>
      <c r="AE30" s="663"/>
      <c r="AF30" s="663"/>
      <c r="AG30" s="663"/>
      <c r="AH30" s="663"/>
      <c r="AI30" s="663"/>
      <c r="AJ30" s="663"/>
      <c r="AK30" s="663"/>
      <c r="AL30" s="664" t="s">
        <v>121</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607326</v>
      </c>
      <c r="CS30" s="660"/>
      <c r="CT30" s="660"/>
      <c r="CU30" s="660"/>
      <c r="CV30" s="660"/>
      <c r="CW30" s="660"/>
      <c r="CX30" s="660"/>
      <c r="CY30" s="661"/>
      <c r="CZ30" s="664">
        <v>7.5</v>
      </c>
      <c r="DA30" s="690"/>
      <c r="DB30" s="690"/>
      <c r="DC30" s="694"/>
      <c r="DD30" s="668">
        <v>575517</v>
      </c>
      <c r="DE30" s="660"/>
      <c r="DF30" s="660"/>
      <c r="DG30" s="660"/>
      <c r="DH30" s="660"/>
      <c r="DI30" s="660"/>
      <c r="DJ30" s="660"/>
      <c r="DK30" s="661"/>
      <c r="DL30" s="668">
        <v>571024</v>
      </c>
      <c r="DM30" s="660"/>
      <c r="DN30" s="660"/>
      <c r="DO30" s="660"/>
      <c r="DP30" s="660"/>
      <c r="DQ30" s="660"/>
      <c r="DR30" s="660"/>
      <c r="DS30" s="660"/>
      <c r="DT30" s="660"/>
      <c r="DU30" s="660"/>
      <c r="DV30" s="661"/>
      <c r="DW30" s="664">
        <v>15.5</v>
      </c>
      <c r="DX30" s="690"/>
      <c r="DY30" s="690"/>
      <c r="DZ30" s="690"/>
      <c r="EA30" s="690"/>
      <c r="EB30" s="690"/>
      <c r="EC30" s="691"/>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121</v>
      </c>
      <c r="S31" s="660"/>
      <c r="T31" s="660"/>
      <c r="U31" s="660"/>
      <c r="V31" s="660"/>
      <c r="W31" s="660"/>
      <c r="X31" s="660"/>
      <c r="Y31" s="661"/>
      <c r="Z31" s="662" t="s">
        <v>121</v>
      </c>
      <c r="AA31" s="662"/>
      <c r="AB31" s="662"/>
      <c r="AC31" s="662"/>
      <c r="AD31" s="663" t="s">
        <v>121</v>
      </c>
      <c r="AE31" s="663"/>
      <c r="AF31" s="663"/>
      <c r="AG31" s="663"/>
      <c r="AH31" s="663"/>
      <c r="AI31" s="663"/>
      <c r="AJ31" s="663"/>
      <c r="AK31" s="663"/>
      <c r="AL31" s="664" t="s">
        <v>121</v>
      </c>
      <c r="AM31" s="665"/>
      <c r="AN31" s="665"/>
      <c r="AO31" s="666"/>
      <c r="AP31" s="705" t="s">
        <v>298</v>
      </c>
      <c r="AQ31" s="706"/>
      <c r="AR31" s="706"/>
      <c r="AS31" s="706"/>
      <c r="AT31" s="711" t="s">
        <v>299</v>
      </c>
      <c r="AU31" s="200"/>
      <c r="AV31" s="200"/>
      <c r="AW31" s="200"/>
      <c r="AX31" s="645" t="s">
        <v>177</v>
      </c>
      <c r="AY31" s="646"/>
      <c r="AZ31" s="646"/>
      <c r="BA31" s="646"/>
      <c r="BB31" s="646"/>
      <c r="BC31" s="646"/>
      <c r="BD31" s="646"/>
      <c r="BE31" s="646"/>
      <c r="BF31" s="647"/>
      <c r="BG31" s="715">
        <v>99.8</v>
      </c>
      <c r="BH31" s="703"/>
      <c r="BI31" s="703"/>
      <c r="BJ31" s="703"/>
      <c r="BK31" s="703"/>
      <c r="BL31" s="703"/>
      <c r="BM31" s="654">
        <v>98.4</v>
      </c>
      <c r="BN31" s="703"/>
      <c r="BO31" s="703"/>
      <c r="BP31" s="703"/>
      <c r="BQ31" s="704"/>
      <c r="BR31" s="715">
        <v>99.8</v>
      </c>
      <c r="BS31" s="703"/>
      <c r="BT31" s="703"/>
      <c r="BU31" s="703"/>
      <c r="BV31" s="703"/>
      <c r="BW31" s="703"/>
      <c r="BX31" s="654">
        <v>98.3</v>
      </c>
      <c r="BY31" s="703"/>
      <c r="BZ31" s="703"/>
      <c r="CA31" s="703"/>
      <c r="CB31" s="704"/>
      <c r="CD31" s="697"/>
      <c r="CE31" s="698"/>
      <c r="CF31" s="656" t="s">
        <v>300</v>
      </c>
      <c r="CG31" s="657"/>
      <c r="CH31" s="657"/>
      <c r="CI31" s="657"/>
      <c r="CJ31" s="657"/>
      <c r="CK31" s="657"/>
      <c r="CL31" s="657"/>
      <c r="CM31" s="657"/>
      <c r="CN31" s="657"/>
      <c r="CO31" s="657"/>
      <c r="CP31" s="657"/>
      <c r="CQ31" s="658"/>
      <c r="CR31" s="659">
        <v>31999</v>
      </c>
      <c r="CS31" s="692"/>
      <c r="CT31" s="692"/>
      <c r="CU31" s="692"/>
      <c r="CV31" s="692"/>
      <c r="CW31" s="692"/>
      <c r="CX31" s="692"/>
      <c r="CY31" s="693"/>
      <c r="CZ31" s="664">
        <v>0.4</v>
      </c>
      <c r="DA31" s="690"/>
      <c r="DB31" s="690"/>
      <c r="DC31" s="694"/>
      <c r="DD31" s="668">
        <v>31999</v>
      </c>
      <c r="DE31" s="692"/>
      <c r="DF31" s="692"/>
      <c r="DG31" s="692"/>
      <c r="DH31" s="692"/>
      <c r="DI31" s="692"/>
      <c r="DJ31" s="692"/>
      <c r="DK31" s="693"/>
      <c r="DL31" s="668">
        <v>31999</v>
      </c>
      <c r="DM31" s="692"/>
      <c r="DN31" s="692"/>
      <c r="DO31" s="692"/>
      <c r="DP31" s="692"/>
      <c r="DQ31" s="692"/>
      <c r="DR31" s="692"/>
      <c r="DS31" s="692"/>
      <c r="DT31" s="692"/>
      <c r="DU31" s="692"/>
      <c r="DV31" s="693"/>
      <c r="DW31" s="664">
        <v>0.9</v>
      </c>
      <c r="DX31" s="690"/>
      <c r="DY31" s="690"/>
      <c r="DZ31" s="690"/>
      <c r="EA31" s="690"/>
      <c r="EB31" s="690"/>
      <c r="EC31" s="691"/>
    </row>
    <row r="32" spans="2:133" ht="11.25" customHeight="1" x14ac:dyDescent="0.15">
      <c r="B32" s="656" t="s">
        <v>301</v>
      </c>
      <c r="C32" s="657"/>
      <c r="D32" s="657"/>
      <c r="E32" s="657"/>
      <c r="F32" s="657"/>
      <c r="G32" s="657"/>
      <c r="H32" s="657"/>
      <c r="I32" s="657"/>
      <c r="J32" s="657"/>
      <c r="K32" s="657"/>
      <c r="L32" s="657"/>
      <c r="M32" s="657"/>
      <c r="N32" s="657"/>
      <c r="O32" s="657"/>
      <c r="P32" s="657"/>
      <c r="Q32" s="658"/>
      <c r="R32" s="659">
        <v>935868</v>
      </c>
      <c r="S32" s="660"/>
      <c r="T32" s="660"/>
      <c r="U32" s="660"/>
      <c r="V32" s="660"/>
      <c r="W32" s="660"/>
      <c r="X32" s="660"/>
      <c r="Y32" s="661"/>
      <c r="Z32" s="662">
        <v>11.4</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196" t="s">
        <v>302</v>
      </c>
      <c r="AX32" s="656" t="s">
        <v>303</v>
      </c>
      <c r="AY32" s="657"/>
      <c r="AZ32" s="657"/>
      <c r="BA32" s="657"/>
      <c r="BB32" s="657"/>
      <c r="BC32" s="657"/>
      <c r="BD32" s="657"/>
      <c r="BE32" s="657"/>
      <c r="BF32" s="658"/>
      <c r="BG32" s="716">
        <v>99.8</v>
      </c>
      <c r="BH32" s="692"/>
      <c r="BI32" s="692"/>
      <c r="BJ32" s="692"/>
      <c r="BK32" s="692"/>
      <c r="BL32" s="692"/>
      <c r="BM32" s="665">
        <v>97.8</v>
      </c>
      <c r="BN32" s="692"/>
      <c r="BO32" s="692"/>
      <c r="BP32" s="692"/>
      <c r="BQ32" s="714"/>
      <c r="BR32" s="716">
        <v>99.8</v>
      </c>
      <c r="BS32" s="692"/>
      <c r="BT32" s="692"/>
      <c r="BU32" s="692"/>
      <c r="BV32" s="692"/>
      <c r="BW32" s="692"/>
      <c r="BX32" s="665">
        <v>97.6</v>
      </c>
      <c r="BY32" s="692"/>
      <c r="BZ32" s="692"/>
      <c r="CA32" s="692"/>
      <c r="CB32" s="714"/>
      <c r="CD32" s="699"/>
      <c r="CE32" s="700"/>
      <c r="CF32" s="656" t="s">
        <v>304</v>
      </c>
      <c r="CG32" s="657"/>
      <c r="CH32" s="657"/>
      <c r="CI32" s="657"/>
      <c r="CJ32" s="657"/>
      <c r="CK32" s="657"/>
      <c r="CL32" s="657"/>
      <c r="CM32" s="657"/>
      <c r="CN32" s="657"/>
      <c r="CO32" s="657"/>
      <c r="CP32" s="657"/>
      <c r="CQ32" s="658"/>
      <c r="CR32" s="659">
        <v>334</v>
      </c>
      <c r="CS32" s="660"/>
      <c r="CT32" s="660"/>
      <c r="CU32" s="660"/>
      <c r="CV32" s="660"/>
      <c r="CW32" s="660"/>
      <c r="CX32" s="660"/>
      <c r="CY32" s="661"/>
      <c r="CZ32" s="664">
        <v>0</v>
      </c>
      <c r="DA32" s="690"/>
      <c r="DB32" s="690"/>
      <c r="DC32" s="694"/>
      <c r="DD32" s="668">
        <v>334</v>
      </c>
      <c r="DE32" s="660"/>
      <c r="DF32" s="660"/>
      <c r="DG32" s="660"/>
      <c r="DH32" s="660"/>
      <c r="DI32" s="660"/>
      <c r="DJ32" s="660"/>
      <c r="DK32" s="661"/>
      <c r="DL32" s="668">
        <v>334</v>
      </c>
      <c r="DM32" s="660"/>
      <c r="DN32" s="660"/>
      <c r="DO32" s="660"/>
      <c r="DP32" s="660"/>
      <c r="DQ32" s="660"/>
      <c r="DR32" s="660"/>
      <c r="DS32" s="660"/>
      <c r="DT32" s="660"/>
      <c r="DU32" s="660"/>
      <c r="DV32" s="661"/>
      <c r="DW32" s="664">
        <v>0</v>
      </c>
      <c r="DX32" s="690"/>
      <c r="DY32" s="690"/>
      <c r="DZ32" s="690"/>
      <c r="EA32" s="690"/>
      <c r="EB32" s="690"/>
      <c r="EC32" s="691"/>
    </row>
    <row r="33" spans="2:133" ht="11.25" customHeight="1" x14ac:dyDescent="0.15">
      <c r="B33" s="656" t="s">
        <v>305</v>
      </c>
      <c r="C33" s="657"/>
      <c r="D33" s="657"/>
      <c r="E33" s="657"/>
      <c r="F33" s="657"/>
      <c r="G33" s="657"/>
      <c r="H33" s="657"/>
      <c r="I33" s="657"/>
      <c r="J33" s="657"/>
      <c r="K33" s="657"/>
      <c r="L33" s="657"/>
      <c r="M33" s="657"/>
      <c r="N33" s="657"/>
      <c r="O33" s="657"/>
      <c r="P33" s="657"/>
      <c r="Q33" s="658"/>
      <c r="R33" s="659">
        <v>28741</v>
      </c>
      <c r="S33" s="660"/>
      <c r="T33" s="660"/>
      <c r="U33" s="660"/>
      <c r="V33" s="660"/>
      <c r="W33" s="660"/>
      <c r="X33" s="660"/>
      <c r="Y33" s="661"/>
      <c r="Z33" s="662">
        <v>0.3</v>
      </c>
      <c r="AA33" s="662"/>
      <c r="AB33" s="662"/>
      <c r="AC33" s="662"/>
      <c r="AD33" s="663">
        <v>3543</v>
      </c>
      <c r="AE33" s="663"/>
      <c r="AF33" s="663"/>
      <c r="AG33" s="663"/>
      <c r="AH33" s="663"/>
      <c r="AI33" s="663"/>
      <c r="AJ33" s="663"/>
      <c r="AK33" s="663"/>
      <c r="AL33" s="664">
        <v>0.1</v>
      </c>
      <c r="AM33" s="665"/>
      <c r="AN33" s="665"/>
      <c r="AO33" s="666"/>
      <c r="AP33" s="709"/>
      <c r="AQ33" s="710"/>
      <c r="AR33" s="710"/>
      <c r="AS33" s="710"/>
      <c r="AT33" s="713"/>
      <c r="AU33" s="201"/>
      <c r="AV33" s="201"/>
      <c r="AW33" s="201"/>
      <c r="AX33" s="680" t="s">
        <v>306</v>
      </c>
      <c r="AY33" s="681"/>
      <c r="AZ33" s="681"/>
      <c r="BA33" s="681"/>
      <c r="BB33" s="681"/>
      <c r="BC33" s="681"/>
      <c r="BD33" s="681"/>
      <c r="BE33" s="681"/>
      <c r="BF33" s="682"/>
      <c r="BG33" s="717">
        <v>99.8</v>
      </c>
      <c r="BH33" s="718"/>
      <c r="BI33" s="718"/>
      <c r="BJ33" s="718"/>
      <c r="BK33" s="718"/>
      <c r="BL33" s="718"/>
      <c r="BM33" s="719">
        <v>98.6</v>
      </c>
      <c r="BN33" s="718"/>
      <c r="BO33" s="718"/>
      <c r="BP33" s="718"/>
      <c r="BQ33" s="720"/>
      <c r="BR33" s="717">
        <v>99.7</v>
      </c>
      <c r="BS33" s="718"/>
      <c r="BT33" s="718"/>
      <c r="BU33" s="718"/>
      <c r="BV33" s="718"/>
      <c r="BW33" s="718"/>
      <c r="BX33" s="719">
        <v>98.5</v>
      </c>
      <c r="BY33" s="718"/>
      <c r="BZ33" s="718"/>
      <c r="CA33" s="718"/>
      <c r="CB33" s="720"/>
      <c r="CD33" s="656" t="s">
        <v>307</v>
      </c>
      <c r="CE33" s="657"/>
      <c r="CF33" s="657"/>
      <c r="CG33" s="657"/>
      <c r="CH33" s="657"/>
      <c r="CI33" s="657"/>
      <c r="CJ33" s="657"/>
      <c r="CK33" s="657"/>
      <c r="CL33" s="657"/>
      <c r="CM33" s="657"/>
      <c r="CN33" s="657"/>
      <c r="CO33" s="657"/>
      <c r="CP33" s="657"/>
      <c r="CQ33" s="658"/>
      <c r="CR33" s="659">
        <v>3435416</v>
      </c>
      <c r="CS33" s="692"/>
      <c r="CT33" s="692"/>
      <c r="CU33" s="692"/>
      <c r="CV33" s="692"/>
      <c r="CW33" s="692"/>
      <c r="CX33" s="692"/>
      <c r="CY33" s="693"/>
      <c r="CZ33" s="664">
        <v>42.2</v>
      </c>
      <c r="DA33" s="690"/>
      <c r="DB33" s="690"/>
      <c r="DC33" s="694"/>
      <c r="DD33" s="668">
        <v>2481786</v>
      </c>
      <c r="DE33" s="692"/>
      <c r="DF33" s="692"/>
      <c r="DG33" s="692"/>
      <c r="DH33" s="692"/>
      <c r="DI33" s="692"/>
      <c r="DJ33" s="692"/>
      <c r="DK33" s="693"/>
      <c r="DL33" s="668">
        <v>1662801</v>
      </c>
      <c r="DM33" s="692"/>
      <c r="DN33" s="692"/>
      <c r="DO33" s="692"/>
      <c r="DP33" s="692"/>
      <c r="DQ33" s="692"/>
      <c r="DR33" s="692"/>
      <c r="DS33" s="692"/>
      <c r="DT33" s="692"/>
      <c r="DU33" s="692"/>
      <c r="DV33" s="693"/>
      <c r="DW33" s="664">
        <v>45.1</v>
      </c>
      <c r="DX33" s="690"/>
      <c r="DY33" s="690"/>
      <c r="DZ33" s="690"/>
      <c r="EA33" s="690"/>
      <c r="EB33" s="690"/>
      <c r="EC33" s="691"/>
    </row>
    <row r="34" spans="2:133" ht="11.25" customHeight="1" x14ac:dyDescent="0.15">
      <c r="B34" s="656" t="s">
        <v>308</v>
      </c>
      <c r="C34" s="657"/>
      <c r="D34" s="657"/>
      <c r="E34" s="657"/>
      <c r="F34" s="657"/>
      <c r="G34" s="657"/>
      <c r="H34" s="657"/>
      <c r="I34" s="657"/>
      <c r="J34" s="657"/>
      <c r="K34" s="657"/>
      <c r="L34" s="657"/>
      <c r="M34" s="657"/>
      <c r="N34" s="657"/>
      <c r="O34" s="657"/>
      <c r="P34" s="657"/>
      <c r="Q34" s="658"/>
      <c r="R34" s="659">
        <v>181796</v>
      </c>
      <c r="S34" s="660"/>
      <c r="T34" s="660"/>
      <c r="U34" s="660"/>
      <c r="V34" s="660"/>
      <c r="W34" s="660"/>
      <c r="X34" s="660"/>
      <c r="Y34" s="661"/>
      <c r="Z34" s="662">
        <v>2.2000000000000002</v>
      </c>
      <c r="AA34" s="662"/>
      <c r="AB34" s="662"/>
      <c r="AC34" s="662"/>
      <c r="AD34" s="663" t="s">
        <v>121</v>
      </c>
      <c r="AE34" s="663"/>
      <c r="AF34" s="663"/>
      <c r="AG34" s="663"/>
      <c r="AH34" s="663"/>
      <c r="AI34" s="663"/>
      <c r="AJ34" s="663"/>
      <c r="AK34" s="663"/>
      <c r="AL34" s="664" t="s">
        <v>121</v>
      </c>
      <c r="AM34" s="665"/>
      <c r="AN34" s="665"/>
      <c r="AO34" s="66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6" t="s">
        <v>309</v>
      </c>
      <c r="CE34" s="657"/>
      <c r="CF34" s="657"/>
      <c r="CG34" s="657"/>
      <c r="CH34" s="657"/>
      <c r="CI34" s="657"/>
      <c r="CJ34" s="657"/>
      <c r="CK34" s="657"/>
      <c r="CL34" s="657"/>
      <c r="CM34" s="657"/>
      <c r="CN34" s="657"/>
      <c r="CO34" s="657"/>
      <c r="CP34" s="657"/>
      <c r="CQ34" s="658"/>
      <c r="CR34" s="659">
        <v>1055402</v>
      </c>
      <c r="CS34" s="660"/>
      <c r="CT34" s="660"/>
      <c r="CU34" s="660"/>
      <c r="CV34" s="660"/>
      <c r="CW34" s="660"/>
      <c r="CX34" s="660"/>
      <c r="CY34" s="661"/>
      <c r="CZ34" s="664">
        <v>12.9</v>
      </c>
      <c r="DA34" s="690"/>
      <c r="DB34" s="690"/>
      <c r="DC34" s="694"/>
      <c r="DD34" s="668">
        <v>806070</v>
      </c>
      <c r="DE34" s="660"/>
      <c r="DF34" s="660"/>
      <c r="DG34" s="660"/>
      <c r="DH34" s="660"/>
      <c r="DI34" s="660"/>
      <c r="DJ34" s="660"/>
      <c r="DK34" s="661"/>
      <c r="DL34" s="668">
        <v>595780</v>
      </c>
      <c r="DM34" s="660"/>
      <c r="DN34" s="660"/>
      <c r="DO34" s="660"/>
      <c r="DP34" s="660"/>
      <c r="DQ34" s="660"/>
      <c r="DR34" s="660"/>
      <c r="DS34" s="660"/>
      <c r="DT34" s="660"/>
      <c r="DU34" s="660"/>
      <c r="DV34" s="661"/>
      <c r="DW34" s="664">
        <v>16.2</v>
      </c>
      <c r="DX34" s="690"/>
      <c r="DY34" s="690"/>
      <c r="DZ34" s="690"/>
      <c r="EA34" s="690"/>
      <c r="EB34" s="690"/>
      <c r="EC34" s="691"/>
    </row>
    <row r="35" spans="2:133" ht="11.25" customHeight="1" x14ac:dyDescent="0.15">
      <c r="B35" s="656" t="s">
        <v>310</v>
      </c>
      <c r="C35" s="657"/>
      <c r="D35" s="657"/>
      <c r="E35" s="657"/>
      <c r="F35" s="657"/>
      <c r="G35" s="657"/>
      <c r="H35" s="657"/>
      <c r="I35" s="657"/>
      <c r="J35" s="657"/>
      <c r="K35" s="657"/>
      <c r="L35" s="657"/>
      <c r="M35" s="657"/>
      <c r="N35" s="657"/>
      <c r="O35" s="657"/>
      <c r="P35" s="657"/>
      <c r="Q35" s="658"/>
      <c r="R35" s="659">
        <v>232886</v>
      </c>
      <c r="S35" s="660"/>
      <c r="T35" s="660"/>
      <c r="U35" s="660"/>
      <c r="V35" s="660"/>
      <c r="W35" s="660"/>
      <c r="X35" s="660"/>
      <c r="Y35" s="661"/>
      <c r="Z35" s="662">
        <v>2.8</v>
      </c>
      <c r="AA35" s="662"/>
      <c r="AB35" s="662"/>
      <c r="AC35" s="662"/>
      <c r="AD35" s="663" t="s">
        <v>121</v>
      </c>
      <c r="AE35" s="663"/>
      <c r="AF35" s="663"/>
      <c r="AG35" s="663"/>
      <c r="AH35" s="663"/>
      <c r="AI35" s="663"/>
      <c r="AJ35" s="663"/>
      <c r="AK35" s="663"/>
      <c r="AL35" s="664" t="s">
        <v>121</v>
      </c>
      <c r="AM35" s="665"/>
      <c r="AN35" s="665"/>
      <c r="AO35" s="666"/>
      <c r="AP35" s="206"/>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233942</v>
      </c>
      <c r="CS35" s="692"/>
      <c r="CT35" s="692"/>
      <c r="CU35" s="692"/>
      <c r="CV35" s="692"/>
      <c r="CW35" s="692"/>
      <c r="CX35" s="692"/>
      <c r="CY35" s="693"/>
      <c r="CZ35" s="664">
        <v>2.9</v>
      </c>
      <c r="DA35" s="690"/>
      <c r="DB35" s="690"/>
      <c r="DC35" s="694"/>
      <c r="DD35" s="668">
        <v>178167</v>
      </c>
      <c r="DE35" s="692"/>
      <c r="DF35" s="692"/>
      <c r="DG35" s="692"/>
      <c r="DH35" s="692"/>
      <c r="DI35" s="692"/>
      <c r="DJ35" s="692"/>
      <c r="DK35" s="693"/>
      <c r="DL35" s="668">
        <v>153187</v>
      </c>
      <c r="DM35" s="692"/>
      <c r="DN35" s="692"/>
      <c r="DO35" s="692"/>
      <c r="DP35" s="692"/>
      <c r="DQ35" s="692"/>
      <c r="DR35" s="692"/>
      <c r="DS35" s="692"/>
      <c r="DT35" s="692"/>
      <c r="DU35" s="692"/>
      <c r="DV35" s="693"/>
      <c r="DW35" s="664">
        <v>4.2</v>
      </c>
      <c r="DX35" s="690"/>
      <c r="DY35" s="690"/>
      <c r="DZ35" s="690"/>
      <c r="EA35" s="690"/>
      <c r="EB35" s="690"/>
      <c r="EC35" s="691"/>
    </row>
    <row r="36" spans="2:133" ht="11.25" customHeight="1" x14ac:dyDescent="0.15">
      <c r="B36" s="656" t="s">
        <v>314</v>
      </c>
      <c r="C36" s="657"/>
      <c r="D36" s="657"/>
      <c r="E36" s="657"/>
      <c r="F36" s="657"/>
      <c r="G36" s="657"/>
      <c r="H36" s="657"/>
      <c r="I36" s="657"/>
      <c r="J36" s="657"/>
      <c r="K36" s="657"/>
      <c r="L36" s="657"/>
      <c r="M36" s="657"/>
      <c r="N36" s="657"/>
      <c r="O36" s="657"/>
      <c r="P36" s="657"/>
      <c r="Q36" s="658"/>
      <c r="R36" s="659">
        <v>127610</v>
      </c>
      <c r="S36" s="660"/>
      <c r="T36" s="660"/>
      <c r="U36" s="660"/>
      <c r="V36" s="660"/>
      <c r="W36" s="660"/>
      <c r="X36" s="660"/>
      <c r="Y36" s="661"/>
      <c r="Z36" s="662">
        <v>1.6</v>
      </c>
      <c r="AA36" s="662"/>
      <c r="AB36" s="662"/>
      <c r="AC36" s="662"/>
      <c r="AD36" s="663" t="s">
        <v>121</v>
      </c>
      <c r="AE36" s="663"/>
      <c r="AF36" s="663"/>
      <c r="AG36" s="663"/>
      <c r="AH36" s="663"/>
      <c r="AI36" s="663"/>
      <c r="AJ36" s="663"/>
      <c r="AK36" s="663"/>
      <c r="AL36" s="664" t="s">
        <v>121</v>
      </c>
      <c r="AM36" s="665"/>
      <c r="AN36" s="665"/>
      <c r="AO36" s="666"/>
      <c r="AP36" s="206"/>
      <c r="AQ36" s="725" t="s">
        <v>315</v>
      </c>
      <c r="AR36" s="726"/>
      <c r="AS36" s="726"/>
      <c r="AT36" s="726"/>
      <c r="AU36" s="726"/>
      <c r="AV36" s="726"/>
      <c r="AW36" s="726"/>
      <c r="AX36" s="726"/>
      <c r="AY36" s="727"/>
      <c r="AZ36" s="648">
        <v>820476</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19753</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1404475</v>
      </c>
      <c r="CS36" s="660"/>
      <c r="CT36" s="660"/>
      <c r="CU36" s="660"/>
      <c r="CV36" s="660"/>
      <c r="CW36" s="660"/>
      <c r="CX36" s="660"/>
      <c r="CY36" s="661"/>
      <c r="CZ36" s="664">
        <v>17.2</v>
      </c>
      <c r="DA36" s="690"/>
      <c r="DB36" s="690"/>
      <c r="DC36" s="694"/>
      <c r="DD36" s="668">
        <v>1010891</v>
      </c>
      <c r="DE36" s="660"/>
      <c r="DF36" s="660"/>
      <c r="DG36" s="660"/>
      <c r="DH36" s="660"/>
      <c r="DI36" s="660"/>
      <c r="DJ36" s="660"/>
      <c r="DK36" s="661"/>
      <c r="DL36" s="668">
        <v>538882</v>
      </c>
      <c r="DM36" s="660"/>
      <c r="DN36" s="660"/>
      <c r="DO36" s="660"/>
      <c r="DP36" s="660"/>
      <c r="DQ36" s="660"/>
      <c r="DR36" s="660"/>
      <c r="DS36" s="660"/>
      <c r="DT36" s="660"/>
      <c r="DU36" s="660"/>
      <c r="DV36" s="661"/>
      <c r="DW36" s="664">
        <v>14.6</v>
      </c>
      <c r="DX36" s="690"/>
      <c r="DY36" s="690"/>
      <c r="DZ36" s="690"/>
      <c r="EA36" s="690"/>
      <c r="EB36" s="690"/>
      <c r="EC36" s="691"/>
    </row>
    <row r="37" spans="2:133" ht="11.25" customHeight="1" x14ac:dyDescent="0.15">
      <c r="B37" s="656" t="s">
        <v>318</v>
      </c>
      <c r="C37" s="657"/>
      <c r="D37" s="657"/>
      <c r="E37" s="657"/>
      <c r="F37" s="657"/>
      <c r="G37" s="657"/>
      <c r="H37" s="657"/>
      <c r="I37" s="657"/>
      <c r="J37" s="657"/>
      <c r="K37" s="657"/>
      <c r="L37" s="657"/>
      <c r="M37" s="657"/>
      <c r="N37" s="657"/>
      <c r="O37" s="657"/>
      <c r="P37" s="657"/>
      <c r="Q37" s="658"/>
      <c r="R37" s="659">
        <v>154944</v>
      </c>
      <c r="S37" s="660"/>
      <c r="T37" s="660"/>
      <c r="U37" s="660"/>
      <c r="V37" s="660"/>
      <c r="W37" s="660"/>
      <c r="X37" s="660"/>
      <c r="Y37" s="661"/>
      <c r="Z37" s="662">
        <v>1.9</v>
      </c>
      <c r="AA37" s="662"/>
      <c r="AB37" s="662"/>
      <c r="AC37" s="662"/>
      <c r="AD37" s="663">
        <v>2837</v>
      </c>
      <c r="AE37" s="663"/>
      <c r="AF37" s="663"/>
      <c r="AG37" s="663"/>
      <c r="AH37" s="663"/>
      <c r="AI37" s="663"/>
      <c r="AJ37" s="663"/>
      <c r="AK37" s="663"/>
      <c r="AL37" s="664">
        <v>0.1</v>
      </c>
      <c r="AM37" s="665"/>
      <c r="AN37" s="665"/>
      <c r="AO37" s="666"/>
      <c r="AQ37" s="722" t="s">
        <v>319</v>
      </c>
      <c r="AR37" s="723"/>
      <c r="AS37" s="723"/>
      <c r="AT37" s="723"/>
      <c r="AU37" s="723"/>
      <c r="AV37" s="723"/>
      <c r="AW37" s="723"/>
      <c r="AX37" s="723"/>
      <c r="AY37" s="724"/>
      <c r="AZ37" s="659">
        <v>266889</v>
      </c>
      <c r="BA37" s="660"/>
      <c r="BB37" s="660"/>
      <c r="BC37" s="660"/>
      <c r="BD37" s="692"/>
      <c r="BE37" s="692"/>
      <c r="BF37" s="714"/>
      <c r="BG37" s="656" t="s">
        <v>320</v>
      </c>
      <c r="BH37" s="657"/>
      <c r="BI37" s="657"/>
      <c r="BJ37" s="657"/>
      <c r="BK37" s="657"/>
      <c r="BL37" s="657"/>
      <c r="BM37" s="657"/>
      <c r="BN37" s="657"/>
      <c r="BO37" s="657"/>
      <c r="BP37" s="657"/>
      <c r="BQ37" s="657"/>
      <c r="BR37" s="657"/>
      <c r="BS37" s="657"/>
      <c r="BT37" s="657"/>
      <c r="BU37" s="658"/>
      <c r="BV37" s="659">
        <v>3885</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441129</v>
      </c>
      <c r="CS37" s="692"/>
      <c r="CT37" s="692"/>
      <c r="CU37" s="692"/>
      <c r="CV37" s="692"/>
      <c r="CW37" s="692"/>
      <c r="CX37" s="692"/>
      <c r="CY37" s="693"/>
      <c r="CZ37" s="664">
        <v>5.4</v>
      </c>
      <c r="DA37" s="690"/>
      <c r="DB37" s="690"/>
      <c r="DC37" s="694"/>
      <c r="DD37" s="668">
        <v>373129</v>
      </c>
      <c r="DE37" s="692"/>
      <c r="DF37" s="692"/>
      <c r="DG37" s="692"/>
      <c r="DH37" s="692"/>
      <c r="DI37" s="692"/>
      <c r="DJ37" s="692"/>
      <c r="DK37" s="693"/>
      <c r="DL37" s="668">
        <v>342726</v>
      </c>
      <c r="DM37" s="692"/>
      <c r="DN37" s="692"/>
      <c r="DO37" s="692"/>
      <c r="DP37" s="692"/>
      <c r="DQ37" s="692"/>
      <c r="DR37" s="692"/>
      <c r="DS37" s="692"/>
      <c r="DT37" s="692"/>
      <c r="DU37" s="692"/>
      <c r="DV37" s="693"/>
      <c r="DW37" s="664">
        <v>9.3000000000000007</v>
      </c>
      <c r="DX37" s="690"/>
      <c r="DY37" s="690"/>
      <c r="DZ37" s="690"/>
      <c r="EA37" s="690"/>
      <c r="EB37" s="690"/>
      <c r="EC37" s="691"/>
    </row>
    <row r="38" spans="2:133" ht="11.25" customHeight="1" x14ac:dyDescent="0.15">
      <c r="B38" s="656" t="s">
        <v>322</v>
      </c>
      <c r="C38" s="657"/>
      <c r="D38" s="657"/>
      <c r="E38" s="657"/>
      <c r="F38" s="657"/>
      <c r="G38" s="657"/>
      <c r="H38" s="657"/>
      <c r="I38" s="657"/>
      <c r="J38" s="657"/>
      <c r="K38" s="657"/>
      <c r="L38" s="657"/>
      <c r="M38" s="657"/>
      <c r="N38" s="657"/>
      <c r="O38" s="657"/>
      <c r="P38" s="657"/>
      <c r="Q38" s="658"/>
      <c r="R38" s="659">
        <v>1062978</v>
      </c>
      <c r="S38" s="660"/>
      <c r="T38" s="660"/>
      <c r="U38" s="660"/>
      <c r="V38" s="660"/>
      <c r="W38" s="660"/>
      <c r="X38" s="660"/>
      <c r="Y38" s="661"/>
      <c r="Z38" s="662">
        <v>12.9</v>
      </c>
      <c r="AA38" s="662"/>
      <c r="AB38" s="662"/>
      <c r="AC38" s="662"/>
      <c r="AD38" s="663" t="s">
        <v>121</v>
      </c>
      <c r="AE38" s="663"/>
      <c r="AF38" s="663"/>
      <c r="AG38" s="663"/>
      <c r="AH38" s="663"/>
      <c r="AI38" s="663"/>
      <c r="AJ38" s="663"/>
      <c r="AK38" s="663"/>
      <c r="AL38" s="664" t="s">
        <v>121</v>
      </c>
      <c r="AM38" s="665"/>
      <c r="AN38" s="665"/>
      <c r="AO38" s="666"/>
      <c r="AQ38" s="722" t="s">
        <v>323</v>
      </c>
      <c r="AR38" s="723"/>
      <c r="AS38" s="723"/>
      <c r="AT38" s="723"/>
      <c r="AU38" s="723"/>
      <c r="AV38" s="723"/>
      <c r="AW38" s="723"/>
      <c r="AX38" s="723"/>
      <c r="AY38" s="724"/>
      <c r="AZ38" s="659">
        <v>123364</v>
      </c>
      <c r="BA38" s="660"/>
      <c r="BB38" s="660"/>
      <c r="BC38" s="660"/>
      <c r="BD38" s="692"/>
      <c r="BE38" s="692"/>
      <c r="BF38" s="714"/>
      <c r="BG38" s="656" t="s">
        <v>324</v>
      </c>
      <c r="BH38" s="657"/>
      <c r="BI38" s="657"/>
      <c r="BJ38" s="657"/>
      <c r="BK38" s="657"/>
      <c r="BL38" s="657"/>
      <c r="BM38" s="657"/>
      <c r="BN38" s="657"/>
      <c r="BO38" s="657"/>
      <c r="BP38" s="657"/>
      <c r="BQ38" s="657"/>
      <c r="BR38" s="657"/>
      <c r="BS38" s="657"/>
      <c r="BT38" s="657"/>
      <c r="BU38" s="658"/>
      <c r="BV38" s="659">
        <v>1059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411597</v>
      </c>
      <c r="CS38" s="660"/>
      <c r="CT38" s="660"/>
      <c r="CU38" s="660"/>
      <c r="CV38" s="660"/>
      <c r="CW38" s="660"/>
      <c r="CX38" s="660"/>
      <c r="CY38" s="661"/>
      <c r="CZ38" s="664">
        <v>5.0999999999999996</v>
      </c>
      <c r="DA38" s="690"/>
      <c r="DB38" s="690"/>
      <c r="DC38" s="694"/>
      <c r="DD38" s="668">
        <v>335915</v>
      </c>
      <c r="DE38" s="660"/>
      <c r="DF38" s="660"/>
      <c r="DG38" s="660"/>
      <c r="DH38" s="660"/>
      <c r="DI38" s="660"/>
      <c r="DJ38" s="660"/>
      <c r="DK38" s="661"/>
      <c r="DL38" s="668">
        <v>316775</v>
      </c>
      <c r="DM38" s="660"/>
      <c r="DN38" s="660"/>
      <c r="DO38" s="660"/>
      <c r="DP38" s="660"/>
      <c r="DQ38" s="660"/>
      <c r="DR38" s="660"/>
      <c r="DS38" s="660"/>
      <c r="DT38" s="660"/>
      <c r="DU38" s="660"/>
      <c r="DV38" s="661"/>
      <c r="DW38" s="664">
        <v>8.6</v>
      </c>
      <c r="DX38" s="690"/>
      <c r="DY38" s="690"/>
      <c r="DZ38" s="690"/>
      <c r="EA38" s="690"/>
      <c r="EB38" s="690"/>
      <c r="EC38" s="691"/>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327</v>
      </c>
      <c r="AR39" s="723"/>
      <c r="AS39" s="723"/>
      <c r="AT39" s="723"/>
      <c r="AU39" s="723"/>
      <c r="AV39" s="723"/>
      <c r="AW39" s="723"/>
      <c r="AX39" s="723"/>
      <c r="AY39" s="724"/>
      <c r="AZ39" s="659">
        <v>85876</v>
      </c>
      <c r="BA39" s="660"/>
      <c r="BB39" s="660"/>
      <c r="BC39" s="660"/>
      <c r="BD39" s="692"/>
      <c r="BE39" s="692"/>
      <c r="BF39" s="714"/>
      <c r="BG39" s="656" t="s">
        <v>328</v>
      </c>
      <c r="BH39" s="657"/>
      <c r="BI39" s="657"/>
      <c r="BJ39" s="657"/>
      <c r="BK39" s="657"/>
      <c r="BL39" s="657"/>
      <c r="BM39" s="657"/>
      <c r="BN39" s="657"/>
      <c r="BO39" s="657"/>
      <c r="BP39" s="657"/>
      <c r="BQ39" s="657"/>
      <c r="BR39" s="657"/>
      <c r="BS39" s="657"/>
      <c r="BT39" s="657"/>
      <c r="BU39" s="658"/>
      <c r="BV39" s="659">
        <v>1757</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270857</v>
      </c>
      <c r="CS39" s="692"/>
      <c r="CT39" s="692"/>
      <c r="CU39" s="692"/>
      <c r="CV39" s="692"/>
      <c r="CW39" s="692"/>
      <c r="CX39" s="692"/>
      <c r="CY39" s="693"/>
      <c r="CZ39" s="664">
        <v>3.3</v>
      </c>
      <c r="DA39" s="690"/>
      <c r="DB39" s="690"/>
      <c r="DC39" s="694"/>
      <c r="DD39" s="668">
        <v>91600</v>
      </c>
      <c r="DE39" s="692"/>
      <c r="DF39" s="692"/>
      <c r="DG39" s="692"/>
      <c r="DH39" s="692"/>
      <c r="DI39" s="692"/>
      <c r="DJ39" s="692"/>
      <c r="DK39" s="693"/>
      <c r="DL39" s="668" t="s">
        <v>121</v>
      </c>
      <c r="DM39" s="692"/>
      <c r="DN39" s="692"/>
      <c r="DO39" s="692"/>
      <c r="DP39" s="692"/>
      <c r="DQ39" s="692"/>
      <c r="DR39" s="692"/>
      <c r="DS39" s="692"/>
      <c r="DT39" s="692"/>
      <c r="DU39" s="692"/>
      <c r="DV39" s="693"/>
      <c r="DW39" s="664" t="s">
        <v>121</v>
      </c>
      <c r="DX39" s="690"/>
      <c r="DY39" s="690"/>
      <c r="DZ39" s="690"/>
      <c r="EA39" s="690"/>
      <c r="EB39" s="690"/>
      <c r="EC39" s="691"/>
    </row>
    <row r="40" spans="2:133" ht="11.25" customHeight="1" x14ac:dyDescent="0.15">
      <c r="B40" s="656" t="s">
        <v>330</v>
      </c>
      <c r="C40" s="657"/>
      <c r="D40" s="657"/>
      <c r="E40" s="657"/>
      <c r="F40" s="657"/>
      <c r="G40" s="657"/>
      <c r="H40" s="657"/>
      <c r="I40" s="657"/>
      <c r="J40" s="657"/>
      <c r="K40" s="657"/>
      <c r="L40" s="657"/>
      <c r="M40" s="657"/>
      <c r="N40" s="657"/>
      <c r="O40" s="657"/>
      <c r="P40" s="657"/>
      <c r="Q40" s="658"/>
      <c r="R40" s="659">
        <v>7978</v>
      </c>
      <c r="S40" s="660"/>
      <c r="T40" s="660"/>
      <c r="U40" s="660"/>
      <c r="V40" s="660"/>
      <c r="W40" s="660"/>
      <c r="X40" s="660"/>
      <c r="Y40" s="661"/>
      <c r="Z40" s="662">
        <v>0.1</v>
      </c>
      <c r="AA40" s="662"/>
      <c r="AB40" s="662"/>
      <c r="AC40" s="662"/>
      <c r="AD40" s="663" t="s">
        <v>121</v>
      </c>
      <c r="AE40" s="663"/>
      <c r="AF40" s="663"/>
      <c r="AG40" s="663"/>
      <c r="AH40" s="663"/>
      <c r="AI40" s="663"/>
      <c r="AJ40" s="663"/>
      <c r="AK40" s="663"/>
      <c r="AL40" s="664" t="s">
        <v>121</v>
      </c>
      <c r="AM40" s="665"/>
      <c r="AN40" s="665"/>
      <c r="AO40" s="666"/>
      <c r="AQ40" s="722" t="s">
        <v>331</v>
      </c>
      <c r="AR40" s="723"/>
      <c r="AS40" s="723"/>
      <c r="AT40" s="723"/>
      <c r="AU40" s="723"/>
      <c r="AV40" s="723"/>
      <c r="AW40" s="723"/>
      <c r="AX40" s="723"/>
      <c r="AY40" s="724"/>
      <c r="AZ40" s="659">
        <v>56114</v>
      </c>
      <c r="BA40" s="660"/>
      <c r="BB40" s="660"/>
      <c r="BC40" s="660"/>
      <c r="BD40" s="692"/>
      <c r="BE40" s="692"/>
      <c r="BF40" s="714"/>
      <c r="BG40" s="707" t="s">
        <v>332</v>
      </c>
      <c r="BH40" s="708"/>
      <c r="BI40" s="708"/>
      <c r="BJ40" s="708"/>
      <c r="BK40" s="708"/>
      <c r="BL40" s="202"/>
      <c r="BM40" s="657" t="s">
        <v>333</v>
      </c>
      <c r="BN40" s="657"/>
      <c r="BO40" s="657"/>
      <c r="BP40" s="657"/>
      <c r="BQ40" s="657"/>
      <c r="BR40" s="657"/>
      <c r="BS40" s="657"/>
      <c r="BT40" s="657"/>
      <c r="BU40" s="658"/>
      <c r="BV40" s="659">
        <v>117</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59143</v>
      </c>
      <c r="CS40" s="660"/>
      <c r="CT40" s="660"/>
      <c r="CU40" s="660"/>
      <c r="CV40" s="660"/>
      <c r="CW40" s="660"/>
      <c r="CX40" s="660"/>
      <c r="CY40" s="661"/>
      <c r="CZ40" s="664">
        <v>0.7</v>
      </c>
      <c r="DA40" s="690"/>
      <c r="DB40" s="690"/>
      <c r="DC40" s="694"/>
      <c r="DD40" s="668">
        <v>59143</v>
      </c>
      <c r="DE40" s="660"/>
      <c r="DF40" s="660"/>
      <c r="DG40" s="660"/>
      <c r="DH40" s="660"/>
      <c r="DI40" s="660"/>
      <c r="DJ40" s="660"/>
      <c r="DK40" s="661"/>
      <c r="DL40" s="668">
        <v>58177</v>
      </c>
      <c r="DM40" s="660"/>
      <c r="DN40" s="660"/>
      <c r="DO40" s="660"/>
      <c r="DP40" s="660"/>
      <c r="DQ40" s="660"/>
      <c r="DR40" s="660"/>
      <c r="DS40" s="660"/>
      <c r="DT40" s="660"/>
      <c r="DU40" s="660"/>
      <c r="DV40" s="661"/>
      <c r="DW40" s="664">
        <v>1.6</v>
      </c>
      <c r="DX40" s="690"/>
      <c r="DY40" s="690"/>
      <c r="DZ40" s="690"/>
      <c r="EA40" s="690"/>
      <c r="EB40" s="690"/>
      <c r="EC40" s="691"/>
    </row>
    <row r="41" spans="2:133" ht="11.25" customHeight="1" x14ac:dyDescent="0.15">
      <c r="B41" s="680" t="s">
        <v>335</v>
      </c>
      <c r="C41" s="681"/>
      <c r="D41" s="681"/>
      <c r="E41" s="681"/>
      <c r="F41" s="681"/>
      <c r="G41" s="681"/>
      <c r="H41" s="681"/>
      <c r="I41" s="681"/>
      <c r="J41" s="681"/>
      <c r="K41" s="681"/>
      <c r="L41" s="681"/>
      <c r="M41" s="681"/>
      <c r="N41" s="681"/>
      <c r="O41" s="681"/>
      <c r="P41" s="681"/>
      <c r="Q41" s="682"/>
      <c r="R41" s="731">
        <v>8232224</v>
      </c>
      <c r="S41" s="732"/>
      <c r="T41" s="732"/>
      <c r="U41" s="732"/>
      <c r="V41" s="732"/>
      <c r="W41" s="732"/>
      <c r="X41" s="732"/>
      <c r="Y41" s="736"/>
      <c r="Z41" s="737">
        <v>100</v>
      </c>
      <c r="AA41" s="737"/>
      <c r="AB41" s="737"/>
      <c r="AC41" s="737"/>
      <c r="AD41" s="738">
        <v>3679504</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107343</v>
      </c>
      <c r="BA41" s="660"/>
      <c r="BB41" s="660"/>
      <c r="BC41" s="660"/>
      <c r="BD41" s="692"/>
      <c r="BE41" s="692"/>
      <c r="BF41" s="714"/>
      <c r="BG41" s="707"/>
      <c r="BH41" s="708"/>
      <c r="BI41" s="708"/>
      <c r="BJ41" s="708"/>
      <c r="BK41" s="708"/>
      <c r="BL41" s="202"/>
      <c r="BM41" s="657" t="s">
        <v>337</v>
      </c>
      <c r="BN41" s="657"/>
      <c r="BO41" s="657"/>
      <c r="BP41" s="657"/>
      <c r="BQ41" s="657"/>
      <c r="BR41" s="657"/>
      <c r="BS41" s="657"/>
      <c r="BT41" s="657"/>
      <c r="BU41" s="658"/>
      <c r="BV41" s="659">
        <v>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121</v>
      </c>
      <c r="CS41" s="692"/>
      <c r="CT41" s="692"/>
      <c r="CU41" s="692"/>
      <c r="CV41" s="692"/>
      <c r="CW41" s="692"/>
      <c r="CX41" s="692"/>
      <c r="CY41" s="693"/>
      <c r="CZ41" s="664" t="s">
        <v>121</v>
      </c>
      <c r="DA41" s="690"/>
      <c r="DB41" s="690"/>
      <c r="DC41" s="694"/>
      <c r="DD41" s="668" t="s">
        <v>121</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323</v>
      </c>
      <c r="AR42" s="729"/>
      <c r="AS42" s="729"/>
      <c r="AT42" s="729"/>
      <c r="AU42" s="729"/>
      <c r="AV42" s="729"/>
      <c r="AW42" s="729"/>
      <c r="AX42" s="729"/>
      <c r="AY42" s="730"/>
      <c r="AZ42" s="731">
        <v>180890</v>
      </c>
      <c r="BA42" s="732"/>
      <c r="BB42" s="732"/>
      <c r="BC42" s="732"/>
      <c r="BD42" s="718"/>
      <c r="BE42" s="718"/>
      <c r="BF42" s="720"/>
      <c r="BG42" s="709"/>
      <c r="BH42" s="710"/>
      <c r="BI42" s="710"/>
      <c r="BJ42" s="710"/>
      <c r="BK42" s="710"/>
      <c r="BL42" s="203"/>
      <c r="BM42" s="681" t="s">
        <v>339</v>
      </c>
      <c r="BN42" s="681"/>
      <c r="BO42" s="681"/>
      <c r="BP42" s="681"/>
      <c r="BQ42" s="681"/>
      <c r="BR42" s="681"/>
      <c r="BS42" s="681"/>
      <c r="BT42" s="681"/>
      <c r="BU42" s="682"/>
      <c r="BV42" s="731">
        <v>366</v>
      </c>
      <c r="BW42" s="732"/>
      <c r="BX42" s="732"/>
      <c r="BY42" s="732"/>
      <c r="BZ42" s="732"/>
      <c r="CA42" s="732"/>
      <c r="CB42" s="741"/>
      <c r="CD42" s="656" t="s">
        <v>340</v>
      </c>
      <c r="CE42" s="657"/>
      <c r="CF42" s="657"/>
      <c r="CG42" s="657"/>
      <c r="CH42" s="657"/>
      <c r="CI42" s="657"/>
      <c r="CJ42" s="657"/>
      <c r="CK42" s="657"/>
      <c r="CL42" s="657"/>
      <c r="CM42" s="657"/>
      <c r="CN42" s="657"/>
      <c r="CO42" s="657"/>
      <c r="CP42" s="657"/>
      <c r="CQ42" s="658"/>
      <c r="CR42" s="659">
        <v>2047500</v>
      </c>
      <c r="CS42" s="692"/>
      <c r="CT42" s="692"/>
      <c r="CU42" s="692"/>
      <c r="CV42" s="692"/>
      <c r="CW42" s="692"/>
      <c r="CX42" s="692"/>
      <c r="CY42" s="693"/>
      <c r="CZ42" s="664">
        <v>25.1</v>
      </c>
      <c r="DA42" s="690"/>
      <c r="DB42" s="690"/>
      <c r="DC42" s="694"/>
      <c r="DD42" s="668">
        <v>274539</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196" t="s">
        <v>341</v>
      </c>
      <c r="CD43" s="656" t="s">
        <v>342</v>
      </c>
      <c r="CE43" s="657"/>
      <c r="CF43" s="657"/>
      <c r="CG43" s="657"/>
      <c r="CH43" s="657"/>
      <c r="CI43" s="657"/>
      <c r="CJ43" s="657"/>
      <c r="CK43" s="657"/>
      <c r="CL43" s="657"/>
      <c r="CM43" s="657"/>
      <c r="CN43" s="657"/>
      <c r="CO43" s="657"/>
      <c r="CP43" s="657"/>
      <c r="CQ43" s="658"/>
      <c r="CR43" s="659">
        <v>25718</v>
      </c>
      <c r="CS43" s="692"/>
      <c r="CT43" s="692"/>
      <c r="CU43" s="692"/>
      <c r="CV43" s="692"/>
      <c r="CW43" s="692"/>
      <c r="CX43" s="692"/>
      <c r="CY43" s="693"/>
      <c r="CZ43" s="664">
        <v>0.3</v>
      </c>
      <c r="DA43" s="690"/>
      <c r="DB43" s="690"/>
      <c r="DC43" s="694"/>
      <c r="DD43" s="668">
        <v>6293</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343</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344</v>
      </c>
      <c r="CG44" s="657"/>
      <c r="CH44" s="657"/>
      <c r="CI44" s="657"/>
      <c r="CJ44" s="657"/>
      <c r="CK44" s="657"/>
      <c r="CL44" s="657"/>
      <c r="CM44" s="657"/>
      <c r="CN44" s="657"/>
      <c r="CO44" s="657"/>
      <c r="CP44" s="657"/>
      <c r="CQ44" s="658"/>
      <c r="CR44" s="659">
        <v>2047500</v>
      </c>
      <c r="CS44" s="660"/>
      <c r="CT44" s="660"/>
      <c r="CU44" s="660"/>
      <c r="CV44" s="660"/>
      <c r="CW44" s="660"/>
      <c r="CX44" s="660"/>
      <c r="CY44" s="661"/>
      <c r="CZ44" s="664">
        <v>25.1</v>
      </c>
      <c r="DA44" s="665"/>
      <c r="DB44" s="665"/>
      <c r="DC44" s="671"/>
      <c r="DD44" s="668">
        <v>274539</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345</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346</v>
      </c>
      <c r="CG45" s="657"/>
      <c r="CH45" s="657"/>
      <c r="CI45" s="657"/>
      <c r="CJ45" s="657"/>
      <c r="CK45" s="657"/>
      <c r="CL45" s="657"/>
      <c r="CM45" s="657"/>
      <c r="CN45" s="657"/>
      <c r="CO45" s="657"/>
      <c r="CP45" s="657"/>
      <c r="CQ45" s="658"/>
      <c r="CR45" s="659">
        <v>1086585</v>
      </c>
      <c r="CS45" s="692"/>
      <c r="CT45" s="692"/>
      <c r="CU45" s="692"/>
      <c r="CV45" s="692"/>
      <c r="CW45" s="692"/>
      <c r="CX45" s="692"/>
      <c r="CY45" s="693"/>
      <c r="CZ45" s="664">
        <v>13.3</v>
      </c>
      <c r="DA45" s="690"/>
      <c r="DB45" s="690"/>
      <c r="DC45" s="694"/>
      <c r="DD45" s="668">
        <v>19999</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07"/>
      <c r="CD46" s="697"/>
      <c r="CE46" s="698"/>
      <c r="CF46" s="656" t="s">
        <v>347</v>
      </c>
      <c r="CG46" s="657"/>
      <c r="CH46" s="657"/>
      <c r="CI46" s="657"/>
      <c r="CJ46" s="657"/>
      <c r="CK46" s="657"/>
      <c r="CL46" s="657"/>
      <c r="CM46" s="657"/>
      <c r="CN46" s="657"/>
      <c r="CO46" s="657"/>
      <c r="CP46" s="657"/>
      <c r="CQ46" s="658"/>
      <c r="CR46" s="659">
        <v>960915</v>
      </c>
      <c r="CS46" s="660"/>
      <c r="CT46" s="660"/>
      <c r="CU46" s="660"/>
      <c r="CV46" s="660"/>
      <c r="CW46" s="660"/>
      <c r="CX46" s="660"/>
      <c r="CY46" s="661"/>
      <c r="CZ46" s="664">
        <v>11.8</v>
      </c>
      <c r="DA46" s="665"/>
      <c r="DB46" s="665"/>
      <c r="DC46" s="671"/>
      <c r="DD46" s="668">
        <v>254540</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07"/>
      <c r="CD47" s="697"/>
      <c r="CE47" s="698"/>
      <c r="CF47" s="656" t="s">
        <v>348</v>
      </c>
      <c r="CG47" s="657"/>
      <c r="CH47" s="657"/>
      <c r="CI47" s="657"/>
      <c r="CJ47" s="657"/>
      <c r="CK47" s="657"/>
      <c r="CL47" s="657"/>
      <c r="CM47" s="657"/>
      <c r="CN47" s="657"/>
      <c r="CO47" s="657"/>
      <c r="CP47" s="657"/>
      <c r="CQ47" s="658"/>
      <c r="CR47" s="659" t="s">
        <v>121</v>
      </c>
      <c r="CS47" s="692"/>
      <c r="CT47" s="692"/>
      <c r="CU47" s="692"/>
      <c r="CV47" s="692"/>
      <c r="CW47" s="692"/>
      <c r="CX47" s="692"/>
      <c r="CY47" s="693"/>
      <c r="CZ47" s="664" t="s">
        <v>121</v>
      </c>
      <c r="DA47" s="690"/>
      <c r="DB47" s="690"/>
      <c r="DC47" s="694"/>
      <c r="DD47" s="668" t="s">
        <v>121</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07"/>
      <c r="CD48" s="699"/>
      <c r="CE48" s="700"/>
      <c r="CF48" s="656" t="s">
        <v>349</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07"/>
      <c r="CD49" s="680" t="s">
        <v>350</v>
      </c>
      <c r="CE49" s="681"/>
      <c r="CF49" s="681"/>
      <c r="CG49" s="681"/>
      <c r="CH49" s="681"/>
      <c r="CI49" s="681"/>
      <c r="CJ49" s="681"/>
      <c r="CK49" s="681"/>
      <c r="CL49" s="681"/>
      <c r="CM49" s="681"/>
      <c r="CN49" s="681"/>
      <c r="CO49" s="681"/>
      <c r="CP49" s="681"/>
      <c r="CQ49" s="682"/>
      <c r="CR49" s="731">
        <v>8150099</v>
      </c>
      <c r="CS49" s="718"/>
      <c r="CT49" s="718"/>
      <c r="CU49" s="718"/>
      <c r="CV49" s="718"/>
      <c r="CW49" s="718"/>
      <c r="CX49" s="718"/>
      <c r="CY49" s="747"/>
      <c r="CZ49" s="739">
        <v>100</v>
      </c>
      <c r="DA49" s="748"/>
      <c r="DB49" s="748"/>
      <c r="DC49" s="749"/>
      <c r="DD49" s="750">
        <v>4578223</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4wdKCDYxlu7XjB+g9gNaaonEtYfdjww/GhU9EPSWT2e4xU8hTrdGlBftAO84usO/4R+qo2Yu5rIeYjKa+0EfqQ==" saltValue="4fPcvwi890KIrE/IPgUZi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7" t="s">
        <v>351</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8" t="s">
        <v>352</v>
      </c>
      <c r="DK2" s="759"/>
      <c r="DL2" s="759"/>
      <c r="DM2" s="759"/>
      <c r="DN2" s="759"/>
      <c r="DO2" s="760"/>
      <c r="DP2" s="210"/>
      <c r="DQ2" s="758" t="s">
        <v>353</v>
      </c>
      <c r="DR2" s="759"/>
      <c r="DS2" s="759"/>
      <c r="DT2" s="759"/>
      <c r="DU2" s="759"/>
      <c r="DV2" s="759"/>
      <c r="DW2" s="759"/>
      <c r="DX2" s="759"/>
      <c r="DY2" s="759"/>
      <c r="DZ2" s="76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61" t="s">
        <v>354</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14"/>
      <c r="BA4" s="214"/>
      <c r="BB4" s="214"/>
      <c r="BC4" s="214"/>
      <c r="BD4" s="214"/>
      <c r="BE4" s="215"/>
      <c r="BF4" s="215"/>
      <c r="BG4" s="215"/>
      <c r="BH4" s="215"/>
      <c r="BI4" s="215"/>
      <c r="BJ4" s="215"/>
      <c r="BK4" s="215"/>
      <c r="BL4" s="215"/>
      <c r="BM4" s="215"/>
      <c r="BN4" s="215"/>
      <c r="BO4" s="215"/>
      <c r="BP4" s="215"/>
      <c r="BQ4" s="762" t="s">
        <v>355</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17"/>
    </row>
    <row r="5" spans="1:131" s="218" customFormat="1" ht="26.25" customHeight="1" x14ac:dyDescent="0.15">
      <c r="A5" s="763" t="s">
        <v>356</v>
      </c>
      <c r="B5" s="764"/>
      <c r="C5" s="764"/>
      <c r="D5" s="764"/>
      <c r="E5" s="764"/>
      <c r="F5" s="764"/>
      <c r="G5" s="764"/>
      <c r="H5" s="764"/>
      <c r="I5" s="764"/>
      <c r="J5" s="764"/>
      <c r="K5" s="764"/>
      <c r="L5" s="764"/>
      <c r="M5" s="764"/>
      <c r="N5" s="764"/>
      <c r="O5" s="764"/>
      <c r="P5" s="765"/>
      <c r="Q5" s="769" t="s">
        <v>357</v>
      </c>
      <c r="R5" s="770"/>
      <c r="S5" s="770"/>
      <c r="T5" s="770"/>
      <c r="U5" s="771"/>
      <c r="V5" s="769" t="s">
        <v>358</v>
      </c>
      <c r="W5" s="770"/>
      <c r="X5" s="770"/>
      <c r="Y5" s="770"/>
      <c r="Z5" s="771"/>
      <c r="AA5" s="769" t="s">
        <v>359</v>
      </c>
      <c r="AB5" s="770"/>
      <c r="AC5" s="770"/>
      <c r="AD5" s="770"/>
      <c r="AE5" s="770"/>
      <c r="AF5" s="775" t="s">
        <v>360</v>
      </c>
      <c r="AG5" s="770"/>
      <c r="AH5" s="770"/>
      <c r="AI5" s="770"/>
      <c r="AJ5" s="776"/>
      <c r="AK5" s="770" t="s">
        <v>361</v>
      </c>
      <c r="AL5" s="770"/>
      <c r="AM5" s="770"/>
      <c r="AN5" s="770"/>
      <c r="AO5" s="771"/>
      <c r="AP5" s="769" t="s">
        <v>362</v>
      </c>
      <c r="AQ5" s="770"/>
      <c r="AR5" s="770"/>
      <c r="AS5" s="770"/>
      <c r="AT5" s="771"/>
      <c r="AU5" s="769" t="s">
        <v>363</v>
      </c>
      <c r="AV5" s="770"/>
      <c r="AW5" s="770"/>
      <c r="AX5" s="770"/>
      <c r="AY5" s="776"/>
      <c r="AZ5" s="214"/>
      <c r="BA5" s="214"/>
      <c r="BB5" s="214"/>
      <c r="BC5" s="214"/>
      <c r="BD5" s="214"/>
      <c r="BE5" s="215"/>
      <c r="BF5" s="215"/>
      <c r="BG5" s="215"/>
      <c r="BH5" s="215"/>
      <c r="BI5" s="215"/>
      <c r="BJ5" s="215"/>
      <c r="BK5" s="215"/>
      <c r="BL5" s="215"/>
      <c r="BM5" s="215"/>
      <c r="BN5" s="215"/>
      <c r="BO5" s="215"/>
      <c r="BP5" s="215"/>
      <c r="BQ5" s="763" t="s">
        <v>364</v>
      </c>
      <c r="BR5" s="764"/>
      <c r="BS5" s="764"/>
      <c r="BT5" s="764"/>
      <c r="BU5" s="764"/>
      <c r="BV5" s="764"/>
      <c r="BW5" s="764"/>
      <c r="BX5" s="764"/>
      <c r="BY5" s="764"/>
      <c r="BZ5" s="764"/>
      <c r="CA5" s="764"/>
      <c r="CB5" s="764"/>
      <c r="CC5" s="764"/>
      <c r="CD5" s="764"/>
      <c r="CE5" s="764"/>
      <c r="CF5" s="764"/>
      <c r="CG5" s="765"/>
      <c r="CH5" s="769" t="s">
        <v>365</v>
      </c>
      <c r="CI5" s="770"/>
      <c r="CJ5" s="770"/>
      <c r="CK5" s="770"/>
      <c r="CL5" s="771"/>
      <c r="CM5" s="769" t="s">
        <v>366</v>
      </c>
      <c r="CN5" s="770"/>
      <c r="CO5" s="770"/>
      <c r="CP5" s="770"/>
      <c r="CQ5" s="771"/>
      <c r="CR5" s="769" t="s">
        <v>367</v>
      </c>
      <c r="CS5" s="770"/>
      <c r="CT5" s="770"/>
      <c r="CU5" s="770"/>
      <c r="CV5" s="771"/>
      <c r="CW5" s="769" t="s">
        <v>368</v>
      </c>
      <c r="CX5" s="770"/>
      <c r="CY5" s="770"/>
      <c r="CZ5" s="770"/>
      <c r="DA5" s="771"/>
      <c r="DB5" s="769" t="s">
        <v>369</v>
      </c>
      <c r="DC5" s="770"/>
      <c r="DD5" s="770"/>
      <c r="DE5" s="770"/>
      <c r="DF5" s="771"/>
      <c r="DG5" s="799" t="s">
        <v>370</v>
      </c>
      <c r="DH5" s="800"/>
      <c r="DI5" s="800"/>
      <c r="DJ5" s="800"/>
      <c r="DK5" s="801"/>
      <c r="DL5" s="799" t="s">
        <v>371</v>
      </c>
      <c r="DM5" s="800"/>
      <c r="DN5" s="800"/>
      <c r="DO5" s="800"/>
      <c r="DP5" s="801"/>
      <c r="DQ5" s="769" t="s">
        <v>372</v>
      </c>
      <c r="DR5" s="770"/>
      <c r="DS5" s="770"/>
      <c r="DT5" s="770"/>
      <c r="DU5" s="771"/>
      <c r="DV5" s="769" t="s">
        <v>363</v>
      </c>
      <c r="DW5" s="770"/>
      <c r="DX5" s="770"/>
      <c r="DY5" s="770"/>
      <c r="DZ5" s="776"/>
      <c r="EA5" s="217"/>
    </row>
    <row r="6" spans="1:131" s="218"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14"/>
      <c r="BA6" s="214"/>
      <c r="BB6" s="214"/>
      <c r="BC6" s="214"/>
      <c r="BD6" s="214"/>
      <c r="BE6" s="215"/>
      <c r="BF6" s="215"/>
      <c r="BG6" s="215"/>
      <c r="BH6" s="215"/>
      <c r="BI6" s="215"/>
      <c r="BJ6" s="215"/>
      <c r="BK6" s="215"/>
      <c r="BL6" s="215"/>
      <c r="BM6" s="215"/>
      <c r="BN6" s="215"/>
      <c r="BO6" s="215"/>
      <c r="BP6" s="215"/>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17"/>
    </row>
    <row r="7" spans="1:131" s="218" customFormat="1" ht="26.25" customHeight="1" thickTop="1" x14ac:dyDescent="0.15">
      <c r="A7" s="219">
        <v>1</v>
      </c>
      <c r="B7" s="785" t="s">
        <v>373</v>
      </c>
      <c r="C7" s="786"/>
      <c r="D7" s="786"/>
      <c r="E7" s="786"/>
      <c r="F7" s="786"/>
      <c r="G7" s="786"/>
      <c r="H7" s="786"/>
      <c r="I7" s="786"/>
      <c r="J7" s="786"/>
      <c r="K7" s="786"/>
      <c r="L7" s="786"/>
      <c r="M7" s="786"/>
      <c r="N7" s="786"/>
      <c r="O7" s="786"/>
      <c r="P7" s="787"/>
      <c r="Q7" s="788">
        <v>8232</v>
      </c>
      <c r="R7" s="789"/>
      <c r="S7" s="789"/>
      <c r="T7" s="789"/>
      <c r="U7" s="789"/>
      <c r="V7" s="789">
        <v>8150</v>
      </c>
      <c r="W7" s="789"/>
      <c r="X7" s="789"/>
      <c r="Y7" s="789"/>
      <c r="Z7" s="789"/>
      <c r="AA7" s="789">
        <v>82</v>
      </c>
      <c r="AB7" s="789"/>
      <c r="AC7" s="789"/>
      <c r="AD7" s="789"/>
      <c r="AE7" s="790"/>
      <c r="AF7" s="791">
        <v>74</v>
      </c>
      <c r="AG7" s="792"/>
      <c r="AH7" s="792"/>
      <c r="AI7" s="792"/>
      <c r="AJ7" s="793"/>
      <c r="AK7" s="794">
        <v>233</v>
      </c>
      <c r="AL7" s="795"/>
      <c r="AM7" s="795"/>
      <c r="AN7" s="795"/>
      <c r="AO7" s="795"/>
      <c r="AP7" s="795">
        <v>7958</v>
      </c>
      <c r="AQ7" s="795"/>
      <c r="AR7" s="795"/>
      <c r="AS7" s="795"/>
      <c r="AT7" s="795"/>
      <c r="AU7" s="796"/>
      <c r="AV7" s="796"/>
      <c r="AW7" s="796"/>
      <c r="AX7" s="796"/>
      <c r="AY7" s="797"/>
      <c r="AZ7" s="214"/>
      <c r="BA7" s="214"/>
      <c r="BB7" s="214"/>
      <c r="BC7" s="214"/>
      <c r="BD7" s="214"/>
      <c r="BE7" s="215"/>
      <c r="BF7" s="215"/>
      <c r="BG7" s="215"/>
      <c r="BH7" s="215"/>
      <c r="BI7" s="215"/>
      <c r="BJ7" s="215"/>
      <c r="BK7" s="215"/>
      <c r="BL7" s="215"/>
      <c r="BM7" s="215"/>
      <c r="BN7" s="215"/>
      <c r="BO7" s="215"/>
      <c r="BP7" s="215"/>
      <c r="BQ7" s="219">
        <v>1</v>
      </c>
      <c r="BR7" s="220"/>
      <c r="BS7" s="782" t="s">
        <v>542</v>
      </c>
      <c r="BT7" s="783"/>
      <c r="BU7" s="783"/>
      <c r="BV7" s="783"/>
      <c r="BW7" s="783"/>
      <c r="BX7" s="783"/>
      <c r="BY7" s="783"/>
      <c r="BZ7" s="783"/>
      <c r="CA7" s="783"/>
      <c r="CB7" s="783"/>
      <c r="CC7" s="783"/>
      <c r="CD7" s="783"/>
      <c r="CE7" s="783"/>
      <c r="CF7" s="783"/>
      <c r="CG7" s="798"/>
      <c r="CH7" s="779">
        <v>13</v>
      </c>
      <c r="CI7" s="780"/>
      <c r="CJ7" s="780"/>
      <c r="CK7" s="780"/>
      <c r="CL7" s="781"/>
      <c r="CM7" s="779">
        <v>629</v>
      </c>
      <c r="CN7" s="780"/>
      <c r="CO7" s="780"/>
      <c r="CP7" s="780"/>
      <c r="CQ7" s="781"/>
      <c r="CR7" s="779">
        <v>31</v>
      </c>
      <c r="CS7" s="780"/>
      <c r="CT7" s="780"/>
      <c r="CU7" s="780"/>
      <c r="CV7" s="781"/>
      <c r="CW7" s="779" t="s">
        <v>551</v>
      </c>
      <c r="CX7" s="780"/>
      <c r="CY7" s="780"/>
      <c r="CZ7" s="780"/>
      <c r="DA7" s="781"/>
      <c r="DB7" s="779" t="s">
        <v>551</v>
      </c>
      <c r="DC7" s="780"/>
      <c r="DD7" s="780"/>
      <c r="DE7" s="780"/>
      <c r="DF7" s="781"/>
      <c r="DG7" s="779" t="s">
        <v>551</v>
      </c>
      <c r="DH7" s="780"/>
      <c r="DI7" s="780"/>
      <c r="DJ7" s="780"/>
      <c r="DK7" s="781"/>
      <c r="DL7" s="779">
        <v>110</v>
      </c>
      <c r="DM7" s="780"/>
      <c r="DN7" s="780"/>
      <c r="DO7" s="780"/>
      <c r="DP7" s="781"/>
      <c r="DQ7" s="779">
        <v>11</v>
      </c>
      <c r="DR7" s="780"/>
      <c r="DS7" s="780"/>
      <c r="DT7" s="780"/>
      <c r="DU7" s="781"/>
      <c r="DV7" s="782"/>
      <c r="DW7" s="783"/>
      <c r="DX7" s="783"/>
      <c r="DY7" s="783"/>
      <c r="DZ7" s="784"/>
      <c r="EA7" s="217"/>
    </row>
    <row r="8" spans="1:131" s="218" customFormat="1" ht="26.25" customHeight="1" x14ac:dyDescent="0.15">
      <c r="A8" s="221">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14"/>
      <c r="BA8" s="214"/>
      <c r="BB8" s="214"/>
      <c r="BC8" s="214"/>
      <c r="BD8" s="214"/>
      <c r="BE8" s="215"/>
      <c r="BF8" s="215"/>
      <c r="BG8" s="215"/>
      <c r="BH8" s="215"/>
      <c r="BI8" s="215"/>
      <c r="BJ8" s="215"/>
      <c r="BK8" s="215"/>
      <c r="BL8" s="215"/>
      <c r="BM8" s="215"/>
      <c r="BN8" s="215"/>
      <c r="BO8" s="215"/>
      <c r="BP8" s="215"/>
      <c r="BQ8" s="221">
        <v>2</v>
      </c>
      <c r="BR8" s="222"/>
      <c r="BS8" s="809" t="s">
        <v>543</v>
      </c>
      <c r="BT8" s="810"/>
      <c r="BU8" s="810"/>
      <c r="BV8" s="810"/>
      <c r="BW8" s="810"/>
      <c r="BX8" s="810"/>
      <c r="BY8" s="810"/>
      <c r="BZ8" s="810"/>
      <c r="CA8" s="810"/>
      <c r="CB8" s="810"/>
      <c r="CC8" s="810"/>
      <c r="CD8" s="810"/>
      <c r="CE8" s="810"/>
      <c r="CF8" s="810"/>
      <c r="CG8" s="811"/>
      <c r="CH8" s="812">
        <v>0</v>
      </c>
      <c r="CI8" s="813"/>
      <c r="CJ8" s="813"/>
      <c r="CK8" s="813"/>
      <c r="CL8" s="814"/>
      <c r="CM8" s="812">
        <v>0</v>
      </c>
      <c r="CN8" s="813"/>
      <c r="CO8" s="813"/>
      <c r="CP8" s="813"/>
      <c r="CQ8" s="814"/>
      <c r="CR8" s="812">
        <v>9</v>
      </c>
      <c r="CS8" s="813"/>
      <c r="CT8" s="813"/>
      <c r="CU8" s="813"/>
      <c r="CV8" s="814"/>
      <c r="CW8" s="812" t="s">
        <v>551</v>
      </c>
      <c r="CX8" s="813"/>
      <c r="CY8" s="813"/>
      <c r="CZ8" s="813"/>
      <c r="DA8" s="814"/>
      <c r="DB8" s="812" t="s">
        <v>551</v>
      </c>
      <c r="DC8" s="813"/>
      <c r="DD8" s="813"/>
      <c r="DE8" s="813"/>
      <c r="DF8" s="814"/>
      <c r="DG8" s="812" t="s">
        <v>551</v>
      </c>
      <c r="DH8" s="813"/>
      <c r="DI8" s="813"/>
      <c r="DJ8" s="813"/>
      <c r="DK8" s="814"/>
      <c r="DL8" s="812" t="s">
        <v>551</v>
      </c>
      <c r="DM8" s="813"/>
      <c r="DN8" s="813"/>
      <c r="DO8" s="813"/>
      <c r="DP8" s="814"/>
      <c r="DQ8" s="812" t="s">
        <v>551</v>
      </c>
      <c r="DR8" s="813"/>
      <c r="DS8" s="813"/>
      <c r="DT8" s="813"/>
      <c r="DU8" s="814"/>
      <c r="DV8" s="809"/>
      <c r="DW8" s="810"/>
      <c r="DX8" s="810"/>
      <c r="DY8" s="810"/>
      <c r="DZ8" s="815"/>
      <c r="EA8" s="217"/>
    </row>
    <row r="9" spans="1:131" s="218" customFormat="1" ht="26.25" customHeight="1" x14ac:dyDescent="0.15">
      <c r="A9" s="221">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14"/>
      <c r="BA9" s="214"/>
      <c r="BB9" s="214"/>
      <c r="BC9" s="214"/>
      <c r="BD9" s="214"/>
      <c r="BE9" s="215"/>
      <c r="BF9" s="215"/>
      <c r="BG9" s="215"/>
      <c r="BH9" s="215"/>
      <c r="BI9" s="215"/>
      <c r="BJ9" s="215"/>
      <c r="BK9" s="215"/>
      <c r="BL9" s="215"/>
      <c r="BM9" s="215"/>
      <c r="BN9" s="215"/>
      <c r="BO9" s="215"/>
      <c r="BP9" s="215"/>
      <c r="BQ9" s="221">
        <v>3</v>
      </c>
      <c r="BR9" s="222"/>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17"/>
    </row>
    <row r="10" spans="1:131" s="218" customFormat="1" ht="26.25" customHeight="1" x14ac:dyDescent="0.15">
      <c r="A10" s="221">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14"/>
      <c r="BA10" s="214"/>
      <c r="BB10" s="214"/>
      <c r="BC10" s="214"/>
      <c r="BD10" s="214"/>
      <c r="BE10" s="215"/>
      <c r="BF10" s="215"/>
      <c r="BG10" s="215"/>
      <c r="BH10" s="215"/>
      <c r="BI10" s="215"/>
      <c r="BJ10" s="215"/>
      <c r="BK10" s="215"/>
      <c r="BL10" s="215"/>
      <c r="BM10" s="215"/>
      <c r="BN10" s="215"/>
      <c r="BO10" s="215"/>
      <c r="BP10" s="215"/>
      <c r="BQ10" s="221">
        <v>4</v>
      </c>
      <c r="BR10" s="222"/>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17"/>
    </row>
    <row r="11" spans="1:131" s="218" customFormat="1" ht="26.25" customHeight="1" x14ac:dyDescent="0.15">
      <c r="A11" s="221">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14"/>
      <c r="BA11" s="214"/>
      <c r="BB11" s="214"/>
      <c r="BC11" s="214"/>
      <c r="BD11" s="214"/>
      <c r="BE11" s="215"/>
      <c r="BF11" s="215"/>
      <c r="BG11" s="215"/>
      <c r="BH11" s="215"/>
      <c r="BI11" s="215"/>
      <c r="BJ11" s="215"/>
      <c r="BK11" s="215"/>
      <c r="BL11" s="215"/>
      <c r="BM11" s="215"/>
      <c r="BN11" s="215"/>
      <c r="BO11" s="215"/>
      <c r="BP11" s="215"/>
      <c r="BQ11" s="221">
        <v>5</v>
      </c>
      <c r="BR11" s="222"/>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17"/>
    </row>
    <row r="12" spans="1:131" s="218" customFormat="1" ht="26.25" customHeight="1" x14ac:dyDescent="0.15">
      <c r="A12" s="221">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14"/>
      <c r="BA12" s="214"/>
      <c r="BB12" s="214"/>
      <c r="BC12" s="214"/>
      <c r="BD12" s="214"/>
      <c r="BE12" s="215"/>
      <c r="BF12" s="215"/>
      <c r="BG12" s="215"/>
      <c r="BH12" s="215"/>
      <c r="BI12" s="215"/>
      <c r="BJ12" s="215"/>
      <c r="BK12" s="215"/>
      <c r="BL12" s="215"/>
      <c r="BM12" s="215"/>
      <c r="BN12" s="215"/>
      <c r="BO12" s="215"/>
      <c r="BP12" s="215"/>
      <c r="BQ12" s="221">
        <v>6</v>
      </c>
      <c r="BR12" s="222"/>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17"/>
    </row>
    <row r="13" spans="1:131" s="218" customFormat="1" ht="26.25" customHeight="1" x14ac:dyDescent="0.15">
      <c r="A13" s="221">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14"/>
      <c r="BA13" s="214"/>
      <c r="BB13" s="214"/>
      <c r="BC13" s="214"/>
      <c r="BD13" s="214"/>
      <c r="BE13" s="215"/>
      <c r="BF13" s="215"/>
      <c r="BG13" s="215"/>
      <c r="BH13" s="215"/>
      <c r="BI13" s="215"/>
      <c r="BJ13" s="215"/>
      <c r="BK13" s="215"/>
      <c r="BL13" s="215"/>
      <c r="BM13" s="215"/>
      <c r="BN13" s="215"/>
      <c r="BO13" s="215"/>
      <c r="BP13" s="215"/>
      <c r="BQ13" s="221">
        <v>7</v>
      </c>
      <c r="BR13" s="222"/>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17"/>
    </row>
    <row r="14" spans="1:131" s="218" customFormat="1" ht="26.25" customHeight="1" x14ac:dyDescent="0.15">
      <c r="A14" s="221">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14"/>
      <c r="BA14" s="214"/>
      <c r="BB14" s="214"/>
      <c r="BC14" s="214"/>
      <c r="BD14" s="214"/>
      <c r="BE14" s="215"/>
      <c r="BF14" s="215"/>
      <c r="BG14" s="215"/>
      <c r="BH14" s="215"/>
      <c r="BI14" s="215"/>
      <c r="BJ14" s="215"/>
      <c r="BK14" s="215"/>
      <c r="BL14" s="215"/>
      <c r="BM14" s="215"/>
      <c r="BN14" s="215"/>
      <c r="BO14" s="215"/>
      <c r="BP14" s="215"/>
      <c r="BQ14" s="221">
        <v>8</v>
      </c>
      <c r="BR14" s="222"/>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17"/>
    </row>
    <row r="15" spans="1:131" s="218" customFormat="1" ht="26.25" customHeight="1" x14ac:dyDescent="0.15">
      <c r="A15" s="221">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14"/>
      <c r="BA15" s="214"/>
      <c r="BB15" s="214"/>
      <c r="BC15" s="214"/>
      <c r="BD15" s="214"/>
      <c r="BE15" s="215"/>
      <c r="BF15" s="215"/>
      <c r="BG15" s="215"/>
      <c r="BH15" s="215"/>
      <c r="BI15" s="215"/>
      <c r="BJ15" s="215"/>
      <c r="BK15" s="215"/>
      <c r="BL15" s="215"/>
      <c r="BM15" s="215"/>
      <c r="BN15" s="215"/>
      <c r="BO15" s="215"/>
      <c r="BP15" s="215"/>
      <c r="BQ15" s="221">
        <v>9</v>
      </c>
      <c r="BR15" s="222"/>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17"/>
    </row>
    <row r="16" spans="1:131" s="218" customFormat="1" ht="26.25" customHeight="1" x14ac:dyDescent="0.15">
      <c r="A16" s="221">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14"/>
      <c r="BA16" s="214"/>
      <c r="BB16" s="214"/>
      <c r="BC16" s="214"/>
      <c r="BD16" s="214"/>
      <c r="BE16" s="215"/>
      <c r="BF16" s="215"/>
      <c r="BG16" s="215"/>
      <c r="BH16" s="215"/>
      <c r="BI16" s="215"/>
      <c r="BJ16" s="215"/>
      <c r="BK16" s="215"/>
      <c r="BL16" s="215"/>
      <c r="BM16" s="215"/>
      <c r="BN16" s="215"/>
      <c r="BO16" s="215"/>
      <c r="BP16" s="215"/>
      <c r="BQ16" s="221">
        <v>10</v>
      </c>
      <c r="BR16" s="222"/>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17"/>
    </row>
    <row r="17" spans="1:131" s="218" customFormat="1" ht="26.25" customHeight="1" x14ac:dyDescent="0.15">
      <c r="A17" s="221">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14"/>
      <c r="BA17" s="214"/>
      <c r="BB17" s="214"/>
      <c r="BC17" s="214"/>
      <c r="BD17" s="214"/>
      <c r="BE17" s="215"/>
      <c r="BF17" s="215"/>
      <c r="BG17" s="215"/>
      <c r="BH17" s="215"/>
      <c r="BI17" s="215"/>
      <c r="BJ17" s="215"/>
      <c r="BK17" s="215"/>
      <c r="BL17" s="215"/>
      <c r="BM17" s="215"/>
      <c r="BN17" s="215"/>
      <c r="BO17" s="215"/>
      <c r="BP17" s="215"/>
      <c r="BQ17" s="221">
        <v>11</v>
      </c>
      <c r="BR17" s="222"/>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17"/>
    </row>
    <row r="18" spans="1:131" s="218" customFormat="1" ht="26.25" customHeight="1" x14ac:dyDescent="0.15">
      <c r="A18" s="221">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14"/>
      <c r="BA18" s="214"/>
      <c r="BB18" s="214"/>
      <c r="BC18" s="214"/>
      <c r="BD18" s="214"/>
      <c r="BE18" s="215"/>
      <c r="BF18" s="215"/>
      <c r="BG18" s="215"/>
      <c r="BH18" s="215"/>
      <c r="BI18" s="215"/>
      <c r="BJ18" s="215"/>
      <c r="BK18" s="215"/>
      <c r="BL18" s="215"/>
      <c r="BM18" s="215"/>
      <c r="BN18" s="215"/>
      <c r="BO18" s="215"/>
      <c r="BP18" s="215"/>
      <c r="BQ18" s="221">
        <v>12</v>
      </c>
      <c r="BR18" s="222"/>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17"/>
    </row>
    <row r="19" spans="1:131" s="218" customFormat="1" ht="26.25" customHeight="1" x14ac:dyDescent="0.15">
      <c r="A19" s="221">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14"/>
      <c r="BA19" s="214"/>
      <c r="BB19" s="214"/>
      <c r="BC19" s="214"/>
      <c r="BD19" s="214"/>
      <c r="BE19" s="215"/>
      <c r="BF19" s="215"/>
      <c r="BG19" s="215"/>
      <c r="BH19" s="215"/>
      <c r="BI19" s="215"/>
      <c r="BJ19" s="215"/>
      <c r="BK19" s="215"/>
      <c r="BL19" s="215"/>
      <c r="BM19" s="215"/>
      <c r="BN19" s="215"/>
      <c r="BO19" s="215"/>
      <c r="BP19" s="215"/>
      <c r="BQ19" s="221">
        <v>13</v>
      </c>
      <c r="BR19" s="222"/>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17"/>
    </row>
    <row r="20" spans="1:131" s="218" customFormat="1" ht="26.25" customHeight="1" x14ac:dyDescent="0.15">
      <c r="A20" s="221">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14"/>
      <c r="BA20" s="214"/>
      <c r="BB20" s="214"/>
      <c r="BC20" s="214"/>
      <c r="BD20" s="214"/>
      <c r="BE20" s="215"/>
      <c r="BF20" s="215"/>
      <c r="BG20" s="215"/>
      <c r="BH20" s="215"/>
      <c r="BI20" s="215"/>
      <c r="BJ20" s="215"/>
      <c r="BK20" s="215"/>
      <c r="BL20" s="215"/>
      <c r="BM20" s="215"/>
      <c r="BN20" s="215"/>
      <c r="BO20" s="215"/>
      <c r="BP20" s="215"/>
      <c r="BQ20" s="221">
        <v>14</v>
      </c>
      <c r="BR20" s="222"/>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17"/>
    </row>
    <row r="21" spans="1:131" s="218" customFormat="1" ht="26.25" customHeight="1" thickBot="1" x14ac:dyDescent="0.2">
      <c r="A21" s="221">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14"/>
      <c r="BA21" s="214"/>
      <c r="BB21" s="214"/>
      <c r="BC21" s="214"/>
      <c r="BD21" s="214"/>
      <c r="BE21" s="215"/>
      <c r="BF21" s="215"/>
      <c r="BG21" s="215"/>
      <c r="BH21" s="215"/>
      <c r="BI21" s="215"/>
      <c r="BJ21" s="215"/>
      <c r="BK21" s="215"/>
      <c r="BL21" s="215"/>
      <c r="BM21" s="215"/>
      <c r="BN21" s="215"/>
      <c r="BO21" s="215"/>
      <c r="BP21" s="215"/>
      <c r="BQ21" s="221">
        <v>15</v>
      </c>
      <c r="BR21" s="222"/>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17"/>
    </row>
    <row r="22" spans="1:131" s="218" customFormat="1" ht="26.25" customHeight="1" x14ac:dyDescent="0.15">
      <c r="A22" s="221">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374</v>
      </c>
      <c r="BA22" s="842"/>
      <c r="BB22" s="842"/>
      <c r="BC22" s="842"/>
      <c r="BD22" s="843"/>
      <c r="BE22" s="215"/>
      <c r="BF22" s="215"/>
      <c r="BG22" s="215"/>
      <c r="BH22" s="215"/>
      <c r="BI22" s="215"/>
      <c r="BJ22" s="215"/>
      <c r="BK22" s="215"/>
      <c r="BL22" s="215"/>
      <c r="BM22" s="215"/>
      <c r="BN22" s="215"/>
      <c r="BO22" s="215"/>
      <c r="BP22" s="215"/>
      <c r="BQ22" s="221">
        <v>16</v>
      </c>
      <c r="BR22" s="222"/>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17"/>
    </row>
    <row r="23" spans="1:131" s="218" customFormat="1" ht="26.25" customHeight="1" thickBot="1" x14ac:dyDescent="0.2">
      <c r="A23" s="223" t="s">
        <v>375</v>
      </c>
      <c r="B23" s="825" t="s">
        <v>376</v>
      </c>
      <c r="C23" s="826"/>
      <c r="D23" s="826"/>
      <c r="E23" s="826"/>
      <c r="F23" s="826"/>
      <c r="G23" s="826"/>
      <c r="H23" s="826"/>
      <c r="I23" s="826"/>
      <c r="J23" s="826"/>
      <c r="K23" s="826"/>
      <c r="L23" s="826"/>
      <c r="M23" s="826"/>
      <c r="N23" s="826"/>
      <c r="O23" s="826"/>
      <c r="P23" s="827"/>
      <c r="Q23" s="828">
        <v>8232</v>
      </c>
      <c r="R23" s="829"/>
      <c r="S23" s="829"/>
      <c r="T23" s="829"/>
      <c r="U23" s="829"/>
      <c r="V23" s="829">
        <v>8150</v>
      </c>
      <c r="W23" s="829"/>
      <c r="X23" s="829"/>
      <c r="Y23" s="829"/>
      <c r="Z23" s="829"/>
      <c r="AA23" s="829">
        <v>82</v>
      </c>
      <c r="AB23" s="829"/>
      <c r="AC23" s="829"/>
      <c r="AD23" s="829"/>
      <c r="AE23" s="830"/>
      <c r="AF23" s="831">
        <v>74</v>
      </c>
      <c r="AG23" s="829"/>
      <c r="AH23" s="829"/>
      <c r="AI23" s="829"/>
      <c r="AJ23" s="832"/>
      <c r="AK23" s="833"/>
      <c r="AL23" s="834"/>
      <c r="AM23" s="834"/>
      <c r="AN23" s="834"/>
      <c r="AO23" s="834"/>
      <c r="AP23" s="829">
        <v>7958</v>
      </c>
      <c r="AQ23" s="829"/>
      <c r="AR23" s="829"/>
      <c r="AS23" s="829"/>
      <c r="AT23" s="829"/>
      <c r="AU23" s="845"/>
      <c r="AV23" s="845"/>
      <c r="AW23" s="845"/>
      <c r="AX23" s="845"/>
      <c r="AY23" s="846"/>
      <c r="AZ23" s="847" t="s">
        <v>121</v>
      </c>
      <c r="BA23" s="848"/>
      <c r="BB23" s="848"/>
      <c r="BC23" s="848"/>
      <c r="BD23" s="849"/>
      <c r="BE23" s="215"/>
      <c r="BF23" s="215"/>
      <c r="BG23" s="215"/>
      <c r="BH23" s="215"/>
      <c r="BI23" s="215"/>
      <c r="BJ23" s="215"/>
      <c r="BK23" s="215"/>
      <c r="BL23" s="215"/>
      <c r="BM23" s="215"/>
      <c r="BN23" s="215"/>
      <c r="BO23" s="215"/>
      <c r="BP23" s="215"/>
      <c r="BQ23" s="221">
        <v>17</v>
      </c>
      <c r="BR23" s="222"/>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17"/>
    </row>
    <row r="24" spans="1:131" s="218" customFormat="1" ht="26.25" customHeight="1" x14ac:dyDescent="0.15">
      <c r="A24" s="844" t="s">
        <v>377</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14"/>
      <c r="BA24" s="214"/>
      <c r="BB24" s="214"/>
      <c r="BC24" s="214"/>
      <c r="BD24" s="214"/>
      <c r="BE24" s="215"/>
      <c r="BF24" s="215"/>
      <c r="BG24" s="215"/>
      <c r="BH24" s="215"/>
      <c r="BI24" s="215"/>
      <c r="BJ24" s="215"/>
      <c r="BK24" s="215"/>
      <c r="BL24" s="215"/>
      <c r="BM24" s="215"/>
      <c r="BN24" s="215"/>
      <c r="BO24" s="215"/>
      <c r="BP24" s="215"/>
      <c r="BQ24" s="221">
        <v>18</v>
      </c>
      <c r="BR24" s="222"/>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17"/>
    </row>
    <row r="25" spans="1:131" ht="26.25" customHeight="1" thickBot="1" x14ac:dyDescent="0.2">
      <c r="A25" s="761" t="s">
        <v>378</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14"/>
      <c r="BK25" s="214"/>
      <c r="BL25" s="214"/>
      <c r="BM25" s="214"/>
      <c r="BN25" s="214"/>
      <c r="BO25" s="224"/>
      <c r="BP25" s="224"/>
      <c r="BQ25" s="221">
        <v>19</v>
      </c>
      <c r="BR25" s="222"/>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2"/>
    </row>
    <row r="26" spans="1:131" ht="26.25" customHeight="1" x14ac:dyDescent="0.15">
      <c r="A26" s="763" t="s">
        <v>356</v>
      </c>
      <c r="B26" s="764"/>
      <c r="C26" s="764"/>
      <c r="D26" s="764"/>
      <c r="E26" s="764"/>
      <c r="F26" s="764"/>
      <c r="G26" s="764"/>
      <c r="H26" s="764"/>
      <c r="I26" s="764"/>
      <c r="J26" s="764"/>
      <c r="K26" s="764"/>
      <c r="L26" s="764"/>
      <c r="M26" s="764"/>
      <c r="N26" s="764"/>
      <c r="O26" s="764"/>
      <c r="P26" s="765"/>
      <c r="Q26" s="769" t="s">
        <v>379</v>
      </c>
      <c r="R26" s="770"/>
      <c r="S26" s="770"/>
      <c r="T26" s="770"/>
      <c r="U26" s="771"/>
      <c r="V26" s="769" t="s">
        <v>380</v>
      </c>
      <c r="W26" s="770"/>
      <c r="X26" s="770"/>
      <c r="Y26" s="770"/>
      <c r="Z26" s="771"/>
      <c r="AA26" s="769" t="s">
        <v>381</v>
      </c>
      <c r="AB26" s="770"/>
      <c r="AC26" s="770"/>
      <c r="AD26" s="770"/>
      <c r="AE26" s="770"/>
      <c r="AF26" s="850" t="s">
        <v>382</v>
      </c>
      <c r="AG26" s="851"/>
      <c r="AH26" s="851"/>
      <c r="AI26" s="851"/>
      <c r="AJ26" s="852"/>
      <c r="AK26" s="770" t="s">
        <v>383</v>
      </c>
      <c r="AL26" s="770"/>
      <c r="AM26" s="770"/>
      <c r="AN26" s="770"/>
      <c r="AO26" s="771"/>
      <c r="AP26" s="769" t="s">
        <v>384</v>
      </c>
      <c r="AQ26" s="770"/>
      <c r="AR26" s="770"/>
      <c r="AS26" s="770"/>
      <c r="AT26" s="771"/>
      <c r="AU26" s="769" t="s">
        <v>385</v>
      </c>
      <c r="AV26" s="770"/>
      <c r="AW26" s="770"/>
      <c r="AX26" s="770"/>
      <c r="AY26" s="771"/>
      <c r="AZ26" s="769" t="s">
        <v>386</v>
      </c>
      <c r="BA26" s="770"/>
      <c r="BB26" s="770"/>
      <c r="BC26" s="770"/>
      <c r="BD26" s="771"/>
      <c r="BE26" s="769" t="s">
        <v>363</v>
      </c>
      <c r="BF26" s="770"/>
      <c r="BG26" s="770"/>
      <c r="BH26" s="770"/>
      <c r="BI26" s="776"/>
      <c r="BJ26" s="214"/>
      <c r="BK26" s="214"/>
      <c r="BL26" s="214"/>
      <c r="BM26" s="214"/>
      <c r="BN26" s="214"/>
      <c r="BO26" s="224"/>
      <c r="BP26" s="224"/>
      <c r="BQ26" s="221">
        <v>20</v>
      </c>
      <c r="BR26" s="222"/>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2"/>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14"/>
      <c r="BK27" s="214"/>
      <c r="BL27" s="214"/>
      <c r="BM27" s="214"/>
      <c r="BN27" s="214"/>
      <c r="BO27" s="224"/>
      <c r="BP27" s="224"/>
      <c r="BQ27" s="221">
        <v>21</v>
      </c>
      <c r="BR27" s="222"/>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2"/>
    </row>
    <row r="28" spans="1:131" ht="26.25" customHeight="1" thickTop="1" x14ac:dyDescent="0.15">
      <c r="A28" s="225">
        <v>1</v>
      </c>
      <c r="B28" s="785" t="s">
        <v>387</v>
      </c>
      <c r="C28" s="786"/>
      <c r="D28" s="786"/>
      <c r="E28" s="786"/>
      <c r="F28" s="786"/>
      <c r="G28" s="786"/>
      <c r="H28" s="786"/>
      <c r="I28" s="786"/>
      <c r="J28" s="786"/>
      <c r="K28" s="786"/>
      <c r="L28" s="786"/>
      <c r="M28" s="786"/>
      <c r="N28" s="786"/>
      <c r="O28" s="786"/>
      <c r="P28" s="787"/>
      <c r="Q28" s="858">
        <v>1006</v>
      </c>
      <c r="R28" s="859"/>
      <c r="S28" s="859"/>
      <c r="T28" s="859"/>
      <c r="U28" s="859"/>
      <c r="V28" s="859">
        <v>986</v>
      </c>
      <c r="W28" s="859"/>
      <c r="X28" s="859"/>
      <c r="Y28" s="859"/>
      <c r="Z28" s="859"/>
      <c r="AA28" s="859">
        <v>20</v>
      </c>
      <c r="AB28" s="859"/>
      <c r="AC28" s="859"/>
      <c r="AD28" s="859"/>
      <c r="AE28" s="860"/>
      <c r="AF28" s="861">
        <v>20</v>
      </c>
      <c r="AG28" s="859"/>
      <c r="AH28" s="859"/>
      <c r="AI28" s="859"/>
      <c r="AJ28" s="862"/>
      <c r="AK28" s="863">
        <v>80</v>
      </c>
      <c r="AL28" s="864"/>
      <c r="AM28" s="864"/>
      <c r="AN28" s="864"/>
      <c r="AO28" s="864"/>
      <c r="AP28" s="864" t="s">
        <v>551</v>
      </c>
      <c r="AQ28" s="864"/>
      <c r="AR28" s="864"/>
      <c r="AS28" s="864"/>
      <c r="AT28" s="864"/>
      <c r="AU28" s="864" t="s">
        <v>551</v>
      </c>
      <c r="AV28" s="864"/>
      <c r="AW28" s="864"/>
      <c r="AX28" s="864"/>
      <c r="AY28" s="864"/>
      <c r="AZ28" s="865" t="s">
        <v>551</v>
      </c>
      <c r="BA28" s="865"/>
      <c r="BB28" s="865"/>
      <c r="BC28" s="865"/>
      <c r="BD28" s="865"/>
      <c r="BE28" s="856"/>
      <c r="BF28" s="856"/>
      <c r="BG28" s="856"/>
      <c r="BH28" s="856"/>
      <c r="BI28" s="857"/>
      <c r="BJ28" s="214"/>
      <c r="BK28" s="214"/>
      <c r="BL28" s="214"/>
      <c r="BM28" s="214"/>
      <c r="BN28" s="214"/>
      <c r="BO28" s="224"/>
      <c r="BP28" s="224"/>
      <c r="BQ28" s="221">
        <v>22</v>
      </c>
      <c r="BR28" s="222"/>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2"/>
    </row>
    <row r="29" spans="1:131" ht="26.25" customHeight="1" x14ac:dyDescent="0.15">
      <c r="A29" s="225">
        <v>2</v>
      </c>
      <c r="B29" s="816" t="s">
        <v>388</v>
      </c>
      <c r="C29" s="817"/>
      <c r="D29" s="817"/>
      <c r="E29" s="817"/>
      <c r="F29" s="817"/>
      <c r="G29" s="817"/>
      <c r="H29" s="817"/>
      <c r="I29" s="817"/>
      <c r="J29" s="817"/>
      <c r="K29" s="817"/>
      <c r="L29" s="817"/>
      <c r="M29" s="817"/>
      <c r="N29" s="817"/>
      <c r="O29" s="817"/>
      <c r="P29" s="818"/>
      <c r="Q29" s="819">
        <v>904</v>
      </c>
      <c r="R29" s="820"/>
      <c r="S29" s="820"/>
      <c r="T29" s="820"/>
      <c r="U29" s="820"/>
      <c r="V29" s="820">
        <v>881</v>
      </c>
      <c r="W29" s="820"/>
      <c r="X29" s="820"/>
      <c r="Y29" s="820"/>
      <c r="Z29" s="820"/>
      <c r="AA29" s="820">
        <v>23</v>
      </c>
      <c r="AB29" s="820"/>
      <c r="AC29" s="820"/>
      <c r="AD29" s="820"/>
      <c r="AE29" s="821"/>
      <c r="AF29" s="822">
        <v>23</v>
      </c>
      <c r="AG29" s="823"/>
      <c r="AH29" s="823"/>
      <c r="AI29" s="823"/>
      <c r="AJ29" s="824"/>
      <c r="AK29" s="870">
        <v>127</v>
      </c>
      <c r="AL29" s="866"/>
      <c r="AM29" s="866"/>
      <c r="AN29" s="866"/>
      <c r="AO29" s="866"/>
      <c r="AP29" s="866" t="s">
        <v>551</v>
      </c>
      <c r="AQ29" s="866"/>
      <c r="AR29" s="866"/>
      <c r="AS29" s="866"/>
      <c r="AT29" s="866"/>
      <c r="AU29" s="866" t="s">
        <v>551</v>
      </c>
      <c r="AV29" s="866"/>
      <c r="AW29" s="866"/>
      <c r="AX29" s="866"/>
      <c r="AY29" s="866"/>
      <c r="AZ29" s="867" t="s">
        <v>551</v>
      </c>
      <c r="BA29" s="867"/>
      <c r="BB29" s="867"/>
      <c r="BC29" s="867"/>
      <c r="BD29" s="867"/>
      <c r="BE29" s="868"/>
      <c r="BF29" s="868"/>
      <c r="BG29" s="868"/>
      <c r="BH29" s="868"/>
      <c r="BI29" s="869"/>
      <c r="BJ29" s="214"/>
      <c r="BK29" s="214"/>
      <c r="BL29" s="214"/>
      <c r="BM29" s="214"/>
      <c r="BN29" s="214"/>
      <c r="BO29" s="224"/>
      <c r="BP29" s="224"/>
      <c r="BQ29" s="221">
        <v>23</v>
      </c>
      <c r="BR29" s="222"/>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2"/>
    </row>
    <row r="30" spans="1:131" ht="26.25" customHeight="1" x14ac:dyDescent="0.15">
      <c r="A30" s="225">
        <v>3</v>
      </c>
      <c r="B30" s="816" t="s">
        <v>389</v>
      </c>
      <c r="C30" s="817"/>
      <c r="D30" s="817"/>
      <c r="E30" s="817"/>
      <c r="F30" s="817"/>
      <c r="G30" s="817"/>
      <c r="H30" s="817"/>
      <c r="I30" s="817"/>
      <c r="J30" s="817"/>
      <c r="K30" s="817"/>
      <c r="L30" s="817"/>
      <c r="M30" s="817"/>
      <c r="N30" s="817"/>
      <c r="O30" s="817"/>
      <c r="P30" s="818"/>
      <c r="Q30" s="819">
        <v>137</v>
      </c>
      <c r="R30" s="820"/>
      <c r="S30" s="820"/>
      <c r="T30" s="820"/>
      <c r="U30" s="820"/>
      <c r="V30" s="820">
        <v>136</v>
      </c>
      <c r="W30" s="820"/>
      <c r="X30" s="820"/>
      <c r="Y30" s="820"/>
      <c r="Z30" s="820"/>
      <c r="AA30" s="820">
        <v>1</v>
      </c>
      <c r="AB30" s="820"/>
      <c r="AC30" s="820"/>
      <c r="AD30" s="820"/>
      <c r="AE30" s="821"/>
      <c r="AF30" s="822">
        <v>1</v>
      </c>
      <c r="AG30" s="823"/>
      <c r="AH30" s="823"/>
      <c r="AI30" s="823"/>
      <c r="AJ30" s="824"/>
      <c r="AK30" s="870">
        <v>40</v>
      </c>
      <c r="AL30" s="866"/>
      <c r="AM30" s="866"/>
      <c r="AN30" s="866"/>
      <c r="AO30" s="866"/>
      <c r="AP30" s="866" t="s">
        <v>551</v>
      </c>
      <c r="AQ30" s="866"/>
      <c r="AR30" s="866"/>
      <c r="AS30" s="866"/>
      <c r="AT30" s="866"/>
      <c r="AU30" s="866" t="s">
        <v>551</v>
      </c>
      <c r="AV30" s="866"/>
      <c r="AW30" s="866"/>
      <c r="AX30" s="866"/>
      <c r="AY30" s="866"/>
      <c r="AZ30" s="867" t="s">
        <v>551</v>
      </c>
      <c r="BA30" s="867"/>
      <c r="BB30" s="867"/>
      <c r="BC30" s="867"/>
      <c r="BD30" s="867"/>
      <c r="BE30" s="868"/>
      <c r="BF30" s="868"/>
      <c r="BG30" s="868"/>
      <c r="BH30" s="868"/>
      <c r="BI30" s="869"/>
      <c r="BJ30" s="214"/>
      <c r="BK30" s="214"/>
      <c r="BL30" s="214"/>
      <c r="BM30" s="214"/>
      <c r="BN30" s="214"/>
      <c r="BO30" s="224"/>
      <c r="BP30" s="224"/>
      <c r="BQ30" s="221">
        <v>24</v>
      </c>
      <c r="BR30" s="222"/>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2"/>
    </row>
    <row r="31" spans="1:131" ht="26.25" customHeight="1" x14ac:dyDescent="0.15">
      <c r="A31" s="225">
        <v>4</v>
      </c>
      <c r="B31" s="816" t="s">
        <v>390</v>
      </c>
      <c r="C31" s="817"/>
      <c r="D31" s="817"/>
      <c r="E31" s="817"/>
      <c r="F31" s="817"/>
      <c r="G31" s="817"/>
      <c r="H31" s="817"/>
      <c r="I31" s="817"/>
      <c r="J31" s="817"/>
      <c r="K31" s="817"/>
      <c r="L31" s="817"/>
      <c r="M31" s="817"/>
      <c r="N31" s="817"/>
      <c r="O31" s="817"/>
      <c r="P31" s="818"/>
      <c r="Q31" s="819">
        <v>742</v>
      </c>
      <c r="R31" s="820"/>
      <c r="S31" s="820"/>
      <c r="T31" s="820"/>
      <c r="U31" s="820"/>
      <c r="V31" s="820">
        <v>721</v>
      </c>
      <c r="W31" s="820"/>
      <c r="X31" s="820"/>
      <c r="Y31" s="820"/>
      <c r="Z31" s="820"/>
      <c r="AA31" s="820">
        <v>21</v>
      </c>
      <c r="AB31" s="820"/>
      <c r="AC31" s="820"/>
      <c r="AD31" s="820"/>
      <c r="AE31" s="821"/>
      <c r="AF31" s="822">
        <v>545</v>
      </c>
      <c r="AG31" s="823"/>
      <c r="AH31" s="823"/>
      <c r="AI31" s="823"/>
      <c r="AJ31" s="824"/>
      <c r="AK31" s="870">
        <v>267</v>
      </c>
      <c r="AL31" s="866"/>
      <c r="AM31" s="866"/>
      <c r="AN31" s="866"/>
      <c r="AO31" s="866"/>
      <c r="AP31" s="866">
        <v>119</v>
      </c>
      <c r="AQ31" s="866"/>
      <c r="AR31" s="866"/>
      <c r="AS31" s="866"/>
      <c r="AT31" s="866"/>
      <c r="AU31" s="866">
        <v>95</v>
      </c>
      <c r="AV31" s="866"/>
      <c r="AW31" s="866"/>
      <c r="AX31" s="866"/>
      <c r="AY31" s="866"/>
      <c r="AZ31" s="867" t="s">
        <v>551</v>
      </c>
      <c r="BA31" s="867"/>
      <c r="BB31" s="867"/>
      <c r="BC31" s="867"/>
      <c r="BD31" s="867"/>
      <c r="BE31" s="868" t="s">
        <v>391</v>
      </c>
      <c r="BF31" s="868"/>
      <c r="BG31" s="868"/>
      <c r="BH31" s="868"/>
      <c r="BI31" s="869"/>
      <c r="BJ31" s="214"/>
      <c r="BK31" s="214"/>
      <c r="BL31" s="214"/>
      <c r="BM31" s="214"/>
      <c r="BN31" s="214"/>
      <c r="BO31" s="224"/>
      <c r="BP31" s="224"/>
      <c r="BQ31" s="221">
        <v>25</v>
      </c>
      <c r="BR31" s="222"/>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2"/>
    </row>
    <row r="32" spans="1:131" ht="26.25" customHeight="1" x14ac:dyDescent="0.15">
      <c r="A32" s="225">
        <v>5</v>
      </c>
      <c r="B32" s="816" t="s">
        <v>392</v>
      </c>
      <c r="C32" s="817"/>
      <c r="D32" s="817"/>
      <c r="E32" s="817"/>
      <c r="F32" s="817"/>
      <c r="G32" s="817"/>
      <c r="H32" s="817"/>
      <c r="I32" s="817"/>
      <c r="J32" s="817"/>
      <c r="K32" s="817"/>
      <c r="L32" s="817"/>
      <c r="M32" s="817"/>
      <c r="N32" s="817"/>
      <c r="O32" s="817"/>
      <c r="P32" s="818"/>
      <c r="Q32" s="819">
        <v>301</v>
      </c>
      <c r="R32" s="820"/>
      <c r="S32" s="820"/>
      <c r="T32" s="820"/>
      <c r="U32" s="820"/>
      <c r="V32" s="820">
        <v>315</v>
      </c>
      <c r="W32" s="820"/>
      <c r="X32" s="820"/>
      <c r="Y32" s="820"/>
      <c r="Z32" s="820"/>
      <c r="AA32" s="820">
        <v>-14</v>
      </c>
      <c r="AB32" s="820"/>
      <c r="AC32" s="820"/>
      <c r="AD32" s="820"/>
      <c r="AE32" s="821"/>
      <c r="AF32" s="822">
        <v>17</v>
      </c>
      <c r="AG32" s="823"/>
      <c r="AH32" s="823"/>
      <c r="AI32" s="823"/>
      <c r="AJ32" s="824"/>
      <c r="AK32" s="870">
        <v>86</v>
      </c>
      <c r="AL32" s="866"/>
      <c r="AM32" s="866"/>
      <c r="AN32" s="866"/>
      <c r="AO32" s="866"/>
      <c r="AP32" s="866">
        <v>732</v>
      </c>
      <c r="AQ32" s="866"/>
      <c r="AR32" s="866"/>
      <c r="AS32" s="866"/>
      <c r="AT32" s="866"/>
      <c r="AU32" s="866">
        <v>690</v>
      </c>
      <c r="AV32" s="866"/>
      <c r="AW32" s="866"/>
      <c r="AX32" s="866"/>
      <c r="AY32" s="866"/>
      <c r="AZ32" s="867" t="s">
        <v>551</v>
      </c>
      <c r="BA32" s="867"/>
      <c r="BB32" s="867"/>
      <c r="BC32" s="867"/>
      <c r="BD32" s="867"/>
      <c r="BE32" s="868" t="s">
        <v>391</v>
      </c>
      <c r="BF32" s="868"/>
      <c r="BG32" s="868"/>
      <c r="BH32" s="868"/>
      <c r="BI32" s="869"/>
      <c r="BJ32" s="214"/>
      <c r="BK32" s="214"/>
      <c r="BL32" s="214"/>
      <c r="BM32" s="214"/>
      <c r="BN32" s="214"/>
      <c r="BO32" s="224"/>
      <c r="BP32" s="224"/>
      <c r="BQ32" s="221">
        <v>26</v>
      </c>
      <c r="BR32" s="222"/>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2"/>
    </row>
    <row r="33" spans="1:131" ht="26.25" customHeight="1" x14ac:dyDescent="0.15">
      <c r="A33" s="225">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14"/>
      <c r="BK33" s="214"/>
      <c r="BL33" s="214"/>
      <c r="BM33" s="214"/>
      <c r="BN33" s="214"/>
      <c r="BO33" s="224"/>
      <c r="BP33" s="224"/>
      <c r="BQ33" s="221">
        <v>27</v>
      </c>
      <c r="BR33" s="222"/>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2"/>
    </row>
    <row r="34" spans="1:131" ht="26.25" customHeight="1" x14ac:dyDescent="0.15">
      <c r="A34" s="225">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14"/>
      <c r="BK34" s="214"/>
      <c r="BL34" s="214"/>
      <c r="BM34" s="214"/>
      <c r="BN34" s="214"/>
      <c r="BO34" s="224"/>
      <c r="BP34" s="224"/>
      <c r="BQ34" s="221">
        <v>28</v>
      </c>
      <c r="BR34" s="222"/>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2"/>
    </row>
    <row r="35" spans="1:131" ht="26.25" customHeight="1" x14ac:dyDescent="0.15">
      <c r="A35" s="225">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14"/>
      <c r="BK35" s="214"/>
      <c r="BL35" s="214"/>
      <c r="BM35" s="214"/>
      <c r="BN35" s="214"/>
      <c r="BO35" s="224"/>
      <c r="BP35" s="224"/>
      <c r="BQ35" s="221">
        <v>29</v>
      </c>
      <c r="BR35" s="222"/>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2"/>
    </row>
    <row r="36" spans="1:131" ht="26.25" customHeight="1" x14ac:dyDescent="0.15">
      <c r="A36" s="225">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14"/>
      <c r="BK36" s="214"/>
      <c r="BL36" s="214"/>
      <c r="BM36" s="214"/>
      <c r="BN36" s="214"/>
      <c r="BO36" s="224"/>
      <c r="BP36" s="224"/>
      <c r="BQ36" s="221">
        <v>30</v>
      </c>
      <c r="BR36" s="222"/>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2"/>
    </row>
    <row r="37" spans="1:131" ht="26.25" customHeight="1" x14ac:dyDescent="0.15">
      <c r="A37" s="225">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14"/>
      <c r="BK37" s="214"/>
      <c r="BL37" s="214"/>
      <c r="BM37" s="214"/>
      <c r="BN37" s="214"/>
      <c r="BO37" s="224"/>
      <c r="BP37" s="224"/>
      <c r="BQ37" s="221">
        <v>31</v>
      </c>
      <c r="BR37" s="222"/>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2"/>
    </row>
    <row r="38" spans="1:131" ht="26.25" customHeight="1" x14ac:dyDescent="0.15">
      <c r="A38" s="225">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14"/>
      <c r="BK38" s="214"/>
      <c r="BL38" s="214"/>
      <c r="BM38" s="214"/>
      <c r="BN38" s="214"/>
      <c r="BO38" s="224"/>
      <c r="BP38" s="224"/>
      <c r="BQ38" s="221">
        <v>32</v>
      </c>
      <c r="BR38" s="222"/>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2"/>
    </row>
    <row r="39" spans="1:131" ht="26.25" customHeight="1" x14ac:dyDescent="0.15">
      <c r="A39" s="225">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14"/>
      <c r="BK39" s="214"/>
      <c r="BL39" s="214"/>
      <c r="BM39" s="214"/>
      <c r="BN39" s="214"/>
      <c r="BO39" s="224"/>
      <c r="BP39" s="224"/>
      <c r="BQ39" s="221">
        <v>33</v>
      </c>
      <c r="BR39" s="222"/>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2"/>
    </row>
    <row r="40" spans="1:131" ht="26.25" customHeight="1" x14ac:dyDescent="0.15">
      <c r="A40" s="221">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14"/>
      <c r="BK40" s="214"/>
      <c r="BL40" s="214"/>
      <c r="BM40" s="214"/>
      <c r="BN40" s="214"/>
      <c r="BO40" s="224"/>
      <c r="BP40" s="224"/>
      <c r="BQ40" s="221">
        <v>34</v>
      </c>
      <c r="BR40" s="222"/>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2"/>
    </row>
    <row r="41" spans="1:131" ht="26.25" customHeight="1" x14ac:dyDescent="0.15">
      <c r="A41" s="221">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14"/>
      <c r="BK41" s="214"/>
      <c r="BL41" s="214"/>
      <c r="BM41" s="214"/>
      <c r="BN41" s="214"/>
      <c r="BO41" s="224"/>
      <c r="BP41" s="224"/>
      <c r="BQ41" s="221">
        <v>35</v>
      </c>
      <c r="BR41" s="222"/>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2"/>
    </row>
    <row r="42" spans="1:131" ht="26.25" customHeight="1" x14ac:dyDescent="0.15">
      <c r="A42" s="221">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14"/>
      <c r="BK42" s="214"/>
      <c r="BL42" s="214"/>
      <c r="BM42" s="214"/>
      <c r="BN42" s="214"/>
      <c r="BO42" s="224"/>
      <c r="BP42" s="224"/>
      <c r="BQ42" s="221">
        <v>36</v>
      </c>
      <c r="BR42" s="222"/>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2"/>
    </row>
    <row r="43" spans="1:131" ht="26.25" customHeight="1" x14ac:dyDescent="0.15">
      <c r="A43" s="221">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14"/>
      <c r="BK43" s="214"/>
      <c r="BL43" s="214"/>
      <c r="BM43" s="214"/>
      <c r="BN43" s="214"/>
      <c r="BO43" s="224"/>
      <c r="BP43" s="224"/>
      <c r="BQ43" s="221">
        <v>37</v>
      </c>
      <c r="BR43" s="222"/>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2"/>
    </row>
    <row r="44" spans="1:131" ht="26.25" customHeight="1" x14ac:dyDescent="0.15">
      <c r="A44" s="221">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14"/>
      <c r="BK44" s="214"/>
      <c r="BL44" s="214"/>
      <c r="BM44" s="214"/>
      <c r="BN44" s="214"/>
      <c r="BO44" s="224"/>
      <c r="BP44" s="224"/>
      <c r="BQ44" s="221">
        <v>38</v>
      </c>
      <c r="BR44" s="222"/>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2"/>
    </row>
    <row r="45" spans="1:131" ht="26.25" customHeight="1" x14ac:dyDescent="0.15">
      <c r="A45" s="221">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14"/>
      <c r="BK45" s="214"/>
      <c r="BL45" s="214"/>
      <c r="BM45" s="214"/>
      <c r="BN45" s="214"/>
      <c r="BO45" s="224"/>
      <c r="BP45" s="224"/>
      <c r="BQ45" s="221">
        <v>39</v>
      </c>
      <c r="BR45" s="222"/>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2"/>
    </row>
    <row r="46" spans="1:131" ht="26.25" customHeight="1" x14ac:dyDescent="0.15">
      <c r="A46" s="221">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14"/>
      <c r="BK46" s="214"/>
      <c r="BL46" s="214"/>
      <c r="BM46" s="214"/>
      <c r="BN46" s="214"/>
      <c r="BO46" s="224"/>
      <c r="BP46" s="224"/>
      <c r="BQ46" s="221">
        <v>40</v>
      </c>
      <c r="BR46" s="222"/>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2"/>
    </row>
    <row r="47" spans="1:131" ht="26.25" customHeight="1" x14ac:dyDescent="0.15">
      <c r="A47" s="221">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14"/>
      <c r="BK47" s="214"/>
      <c r="BL47" s="214"/>
      <c r="BM47" s="214"/>
      <c r="BN47" s="214"/>
      <c r="BO47" s="224"/>
      <c r="BP47" s="224"/>
      <c r="BQ47" s="221">
        <v>41</v>
      </c>
      <c r="BR47" s="222"/>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2"/>
    </row>
    <row r="48" spans="1:131" ht="26.25" customHeight="1" x14ac:dyDescent="0.15">
      <c r="A48" s="221">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14"/>
      <c r="BK48" s="214"/>
      <c r="BL48" s="214"/>
      <c r="BM48" s="214"/>
      <c r="BN48" s="214"/>
      <c r="BO48" s="224"/>
      <c r="BP48" s="224"/>
      <c r="BQ48" s="221">
        <v>42</v>
      </c>
      <c r="BR48" s="222"/>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2"/>
    </row>
    <row r="49" spans="1:131" ht="26.25" customHeight="1" x14ac:dyDescent="0.15">
      <c r="A49" s="221">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14"/>
      <c r="BK49" s="214"/>
      <c r="BL49" s="214"/>
      <c r="BM49" s="214"/>
      <c r="BN49" s="214"/>
      <c r="BO49" s="224"/>
      <c r="BP49" s="224"/>
      <c r="BQ49" s="221">
        <v>43</v>
      </c>
      <c r="BR49" s="222"/>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2"/>
    </row>
    <row r="50" spans="1:131" ht="26.25" customHeight="1" x14ac:dyDescent="0.15">
      <c r="A50" s="221">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14"/>
      <c r="BK50" s="214"/>
      <c r="BL50" s="214"/>
      <c r="BM50" s="214"/>
      <c r="BN50" s="214"/>
      <c r="BO50" s="224"/>
      <c r="BP50" s="224"/>
      <c r="BQ50" s="221">
        <v>44</v>
      </c>
      <c r="BR50" s="222"/>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2"/>
    </row>
    <row r="51" spans="1:131" ht="26.25" customHeight="1" x14ac:dyDescent="0.15">
      <c r="A51" s="221">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14"/>
      <c r="BK51" s="214"/>
      <c r="BL51" s="214"/>
      <c r="BM51" s="214"/>
      <c r="BN51" s="214"/>
      <c r="BO51" s="224"/>
      <c r="BP51" s="224"/>
      <c r="BQ51" s="221">
        <v>45</v>
      </c>
      <c r="BR51" s="222"/>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2"/>
    </row>
    <row r="52" spans="1:131" ht="26.25" customHeight="1" x14ac:dyDescent="0.15">
      <c r="A52" s="221">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14"/>
      <c r="BK52" s="214"/>
      <c r="BL52" s="214"/>
      <c r="BM52" s="214"/>
      <c r="BN52" s="214"/>
      <c r="BO52" s="224"/>
      <c r="BP52" s="224"/>
      <c r="BQ52" s="221">
        <v>46</v>
      </c>
      <c r="BR52" s="222"/>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2"/>
    </row>
    <row r="53" spans="1:131" ht="26.25" customHeight="1" x14ac:dyDescent="0.15">
      <c r="A53" s="221">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14"/>
      <c r="BK53" s="214"/>
      <c r="BL53" s="214"/>
      <c r="BM53" s="214"/>
      <c r="BN53" s="214"/>
      <c r="BO53" s="224"/>
      <c r="BP53" s="224"/>
      <c r="BQ53" s="221">
        <v>47</v>
      </c>
      <c r="BR53" s="222"/>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2"/>
    </row>
    <row r="54" spans="1:131" ht="26.25" customHeight="1" x14ac:dyDescent="0.15">
      <c r="A54" s="221">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14"/>
      <c r="BK54" s="214"/>
      <c r="BL54" s="214"/>
      <c r="BM54" s="214"/>
      <c r="BN54" s="214"/>
      <c r="BO54" s="224"/>
      <c r="BP54" s="224"/>
      <c r="BQ54" s="221">
        <v>48</v>
      </c>
      <c r="BR54" s="222"/>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2"/>
    </row>
    <row r="55" spans="1:131" ht="26.25" customHeight="1" x14ac:dyDescent="0.15">
      <c r="A55" s="221">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14"/>
      <c r="BK55" s="214"/>
      <c r="BL55" s="214"/>
      <c r="BM55" s="214"/>
      <c r="BN55" s="214"/>
      <c r="BO55" s="224"/>
      <c r="BP55" s="224"/>
      <c r="BQ55" s="221">
        <v>49</v>
      </c>
      <c r="BR55" s="222"/>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2"/>
    </row>
    <row r="56" spans="1:131" ht="26.25" customHeight="1" x14ac:dyDescent="0.15">
      <c r="A56" s="221">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14"/>
      <c r="BK56" s="214"/>
      <c r="BL56" s="214"/>
      <c r="BM56" s="214"/>
      <c r="BN56" s="214"/>
      <c r="BO56" s="224"/>
      <c r="BP56" s="224"/>
      <c r="BQ56" s="221">
        <v>50</v>
      </c>
      <c r="BR56" s="222"/>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2"/>
    </row>
    <row r="57" spans="1:131" ht="26.25" customHeight="1" x14ac:dyDescent="0.15">
      <c r="A57" s="221">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14"/>
      <c r="BK57" s="214"/>
      <c r="BL57" s="214"/>
      <c r="BM57" s="214"/>
      <c r="BN57" s="214"/>
      <c r="BO57" s="224"/>
      <c r="BP57" s="224"/>
      <c r="BQ57" s="221">
        <v>51</v>
      </c>
      <c r="BR57" s="222"/>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2"/>
    </row>
    <row r="58" spans="1:131" ht="26.25" customHeight="1" x14ac:dyDescent="0.15">
      <c r="A58" s="221">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14"/>
      <c r="BK58" s="214"/>
      <c r="BL58" s="214"/>
      <c r="BM58" s="214"/>
      <c r="BN58" s="214"/>
      <c r="BO58" s="224"/>
      <c r="BP58" s="224"/>
      <c r="BQ58" s="221">
        <v>52</v>
      </c>
      <c r="BR58" s="222"/>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2"/>
    </row>
    <row r="59" spans="1:131" ht="26.25" customHeight="1" x14ac:dyDescent="0.15">
      <c r="A59" s="221">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14"/>
      <c r="BK59" s="214"/>
      <c r="BL59" s="214"/>
      <c r="BM59" s="214"/>
      <c r="BN59" s="214"/>
      <c r="BO59" s="224"/>
      <c r="BP59" s="224"/>
      <c r="BQ59" s="221">
        <v>53</v>
      </c>
      <c r="BR59" s="222"/>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2"/>
    </row>
    <row r="60" spans="1:131" ht="26.25" customHeight="1" x14ac:dyDescent="0.15">
      <c r="A60" s="221">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14"/>
      <c r="BK60" s="214"/>
      <c r="BL60" s="214"/>
      <c r="BM60" s="214"/>
      <c r="BN60" s="214"/>
      <c r="BO60" s="224"/>
      <c r="BP60" s="224"/>
      <c r="BQ60" s="221">
        <v>54</v>
      </c>
      <c r="BR60" s="222"/>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2"/>
    </row>
    <row r="61" spans="1:131" ht="26.25" customHeight="1" thickBot="1" x14ac:dyDescent="0.2">
      <c r="A61" s="221">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14"/>
      <c r="BK61" s="214"/>
      <c r="BL61" s="214"/>
      <c r="BM61" s="214"/>
      <c r="BN61" s="214"/>
      <c r="BO61" s="224"/>
      <c r="BP61" s="224"/>
      <c r="BQ61" s="221">
        <v>55</v>
      </c>
      <c r="BR61" s="222"/>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2"/>
    </row>
    <row r="62" spans="1:131" ht="26.25" customHeight="1" x14ac:dyDescent="0.15">
      <c r="A62" s="221">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393</v>
      </c>
      <c r="BK62" s="842"/>
      <c r="BL62" s="842"/>
      <c r="BM62" s="842"/>
      <c r="BN62" s="843"/>
      <c r="BO62" s="224"/>
      <c r="BP62" s="224"/>
      <c r="BQ62" s="221">
        <v>56</v>
      </c>
      <c r="BR62" s="222"/>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2"/>
    </row>
    <row r="63" spans="1:131" ht="26.25" customHeight="1" thickBot="1" x14ac:dyDescent="0.2">
      <c r="A63" s="223" t="s">
        <v>375</v>
      </c>
      <c r="B63" s="825" t="s">
        <v>394</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606</v>
      </c>
      <c r="AG63" s="880"/>
      <c r="AH63" s="880"/>
      <c r="AI63" s="880"/>
      <c r="AJ63" s="881"/>
      <c r="AK63" s="882"/>
      <c r="AL63" s="877"/>
      <c r="AM63" s="877"/>
      <c r="AN63" s="877"/>
      <c r="AO63" s="877"/>
      <c r="AP63" s="880">
        <v>851</v>
      </c>
      <c r="AQ63" s="880"/>
      <c r="AR63" s="880"/>
      <c r="AS63" s="880"/>
      <c r="AT63" s="880"/>
      <c r="AU63" s="880">
        <v>785</v>
      </c>
      <c r="AV63" s="880"/>
      <c r="AW63" s="880"/>
      <c r="AX63" s="880"/>
      <c r="AY63" s="880"/>
      <c r="AZ63" s="884"/>
      <c r="BA63" s="884"/>
      <c r="BB63" s="884"/>
      <c r="BC63" s="884"/>
      <c r="BD63" s="884"/>
      <c r="BE63" s="885"/>
      <c r="BF63" s="885"/>
      <c r="BG63" s="885"/>
      <c r="BH63" s="885"/>
      <c r="BI63" s="886"/>
      <c r="BJ63" s="887" t="s">
        <v>121</v>
      </c>
      <c r="BK63" s="888"/>
      <c r="BL63" s="888"/>
      <c r="BM63" s="888"/>
      <c r="BN63" s="889"/>
      <c r="BO63" s="224"/>
      <c r="BP63" s="224"/>
      <c r="BQ63" s="221">
        <v>57</v>
      </c>
      <c r="BR63" s="222"/>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2"/>
    </row>
    <row r="66" spans="1:131" ht="26.25" customHeight="1" x14ac:dyDescent="0.15">
      <c r="A66" s="763" t="s">
        <v>396</v>
      </c>
      <c r="B66" s="764"/>
      <c r="C66" s="764"/>
      <c r="D66" s="764"/>
      <c r="E66" s="764"/>
      <c r="F66" s="764"/>
      <c r="G66" s="764"/>
      <c r="H66" s="764"/>
      <c r="I66" s="764"/>
      <c r="J66" s="764"/>
      <c r="K66" s="764"/>
      <c r="L66" s="764"/>
      <c r="M66" s="764"/>
      <c r="N66" s="764"/>
      <c r="O66" s="764"/>
      <c r="P66" s="765"/>
      <c r="Q66" s="769" t="s">
        <v>379</v>
      </c>
      <c r="R66" s="770"/>
      <c r="S66" s="770"/>
      <c r="T66" s="770"/>
      <c r="U66" s="771"/>
      <c r="V66" s="769" t="s">
        <v>380</v>
      </c>
      <c r="W66" s="770"/>
      <c r="X66" s="770"/>
      <c r="Y66" s="770"/>
      <c r="Z66" s="771"/>
      <c r="AA66" s="769" t="s">
        <v>381</v>
      </c>
      <c r="AB66" s="770"/>
      <c r="AC66" s="770"/>
      <c r="AD66" s="770"/>
      <c r="AE66" s="771"/>
      <c r="AF66" s="890" t="s">
        <v>382</v>
      </c>
      <c r="AG66" s="851"/>
      <c r="AH66" s="851"/>
      <c r="AI66" s="851"/>
      <c r="AJ66" s="891"/>
      <c r="AK66" s="769" t="s">
        <v>383</v>
      </c>
      <c r="AL66" s="764"/>
      <c r="AM66" s="764"/>
      <c r="AN66" s="764"/>
      <c r="AO66" s="765"/>
      <c r="AP66" s="769" t="s">
        <v>384</v>
      </c>
      <c r="AQ66" s="770"/>
      <c r="AR66" s="770"/>
      <c r="AS66" s="770"/>
      <c r="AT66" s="771"/>
      <c r="AU66" s="769" t="s">
        <v>397</v>
      </c>
      <c r="AV66" s="770"/>
      <c r="AW66" s="770"/>
      <c r="AX66" s="770"/>
      <c r="AY66" s="771"/>
      <c r="AZ66" s="769" t="s">
        <v>363</v>
      </c>
      <c r="BA66" s="770"/>
      <c r="BB66" s="770"/>
      <c r="BC66" s="770"/>
      <c r="BD66" s="776"/>
      <c r="BE66" s="224"/>
      <c r="BF66" s="224"/>
      <c r="BG66" s="224"/>
      <c r="BH66" s="224"/>
      <c r="BI66" s="224"/>
      <c r="BJ66" s="224"/>
      <c r="BK66" s="224"/>
      <c r="BL66" s="224"/>
      <c r="BM66" s="224"/>
      <c r="BN66" s="224"/>
      <c r="BO66" s="224"/>
      <c r="BP66" s="224"/>
      <c r="BQ66" s="221">
        <v>60</v>
      </c>
      <c r="BR66" s="226"/>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2"/>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4"/>
      <c r="BF67" s="224"/>
      <c r="BG67" s="224"/>
      <c r="BH67" s="224"/>
      <c r="BI67" s="224"/>
      <c r="BJ67" s="224"/>
      <c r="BK67" s="224"/>
      <c r="BL67" s="224"/>
      <c r="BM67" s="224"/>
      <c r="BN67" s="224"/>
      <c r="BO67" s="224"/>
      <c r="BP67" s="224"/>
      <c r="BQ67" s="221">
        <v>61</v>
      </c>
      <c r="BR67" s="226"/>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2"/>
    </row>
    <row r="68" spans="1:131" ht="26.25" customHeight="1" thickTop="1" x14ac:dyDescent="0.15">
      <c r="A68" s="219">
        <v>1</v>
      </c>
      <c r="B68" s="905" t="s">
        <v>544</v>
      </c>
      <c r="C68" s="906"/>
      <c r="D68" s="906"/>
      <c r="E68" s="906"/>
      <c r="F68" s="906"/>
      <c r="G68" s="906"/>
      <c r="H68" s="906"/>
      <c r="I68" s="906"/>
      <c r="J68" s="906"/>
      <c r="K68" s="906"/>
      <c r="L68" s="906"/>
      <c r="M68" s="906"/>
      <c r="N68" s="906"/>
      <c r="O68" s="906"/>
      <c r="P68" s="907"/>
      <c r="Q68" s="908">
        <v>63</v>
      </c>
      <c r="R68" s="902"/>
      <c r="S68" s="902"/>
      <c r="T68" s="902"/>
      <c r="U68" s="902"/>
      <c r="V68" s="902">
        <v>56</v>
      </c>
      <c r="W68" s="902"/>
      <c r="X68" s="902"/>
      <c r="Y68" s="902"/>
      <c r="Z68" s="902"/>
      <c r="AA68" s="902">
        <v>7</v>
      </c>
      <c r="AB68" s="902"/>
      <c r="AC68" s="902"/>
      <c r="AD68" s="902"/>
      <c r="AE68" s="902"/>
      <c r="AF68" s="902">
        <v>7</v>
      </c>
      <c r="AG68" s="902"/>
      <c r="AH68" s="902"/>
      <c r="AI68" s="902"/>
      <c r="AJ68" s="902"/>
      <c r="AK68" s="902" t="s">
        <v>551</v>
      </c>
      <c r="AL68" s="902"/>
      <c r="AM68" s="902"/>
      <c r="AN68" s="902"/>
      <c r="AO68" s="902"/>
      <c r="AP68" s="902" t="s">
        <v>551</v>
      </c>
      <c r="AQ68" s="902"/>
      <c r="AR68" s="902"/>
      <c r="AS68" s="902"/>
      <c r="AT68" s="902"/>
      <c r="AU68" s="902" t="s">
        <v>551</v>
      </c>
      <c r="AV68" s="902"/>
      <c r="AW68" s="902"/>
      <c r="AX68" s="902"/>
      <c r="AY68" s="902"/>
      <c r="AZ68" s="903"/>
      <c r="BA68" s="903"/>
      <c r="BB68" s="903"/>
      <c r="BC68" s="903"/>
      <c r="BD68" s="904"/>
      <c r="BE68" s="224"/>
      <c r="BF68" s="224"/>
      <c r="BG68" s="224"/>
      <c r="BH68" s="224"/>
      <c r="BI68" s="224"/>
      <c r="BJ68" s="224"/>
      <c r="BK68" s="224"/>
      <c r="BL68" s="224"/>
      <c r="BM68" s="224"/>
      <c r="BN68" s="224"/>
      <c r="BO68" s="224"/>
      <c r="BP68" s="224"/>
      <c r="BQ68" s="221">
        <v>62</v>
      </c>
      <c r="BR68" s="226"/>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2"/>
    </row>
    <row r="69" spans="1:131" ht="26.25" customHeight="1" x14ac:dyDescent="0.15">
      <c r="A69" s="221">
        <v>2</v>
      </c>
      <c r="B69" s="909" t="s">
        <v>545</v>
      </c>
      <c r="C69" s="910"/>
      <c r="D69" s="910"/>
      <c r="E69" s="910"/>
      <c r="F69" s="910"/>
      <c r="G69" s="910"/>
      <c r="H69" s="910"/>
      <c r="I69" s="910"/>
      <c r="J69" s="910"/>
      <c r="K69" s="910"/>
      <c r="L69" s="910"/>
      <c r="M69" s="910"/>
      <c r="N69" s="910"/>
      <c r="O69" s="910"/>
      <c r="P69" s="911"/>
      <c r="Q69" s="912">
        <v>399</v>
      </c>
      <c r="R69" s="866"/>
      <c r="S69" s="866"/>
      <c r="T69" s="866"/>
      <c r="U69" s="866"/>
      <c r="V69" s="866">
        <v>390</v>
      </c>
      <c r="W69" s="866"/>
      <c r="X69" s="866"/>
      <c r="Y69" s="866"/>
      <c r="Z69" s="866"/>
      <c r="AA69" s="866">
        <v>9</v>
      </c>
      <c r="AB69" s="866"/>
      <c r="AC69" s="866"/>
      <c r="AD69" s="866"/>
      <c r="AE69" s="866"/>
      <c r="AF69" s="866">
        <v>9</v>
      </c>
      <c r="AG69" s="866"/>
      <c r="AH69" s="866"/>
      <c r="AI69" s="866"/>
      <c r="AJ69" s="866"/>
      <c r="AK69" s="866" t="s">
        <v>551</v>
      </c>
      <c r="AL69" s="866"/>
      <c r="AM69" s="866"/>
      <c r="AN69" s="866"/>
      <c r="AO69" s="866"/>
      <c r="AP69" s="866" t="s">
        <v>551</v>
      </c>
      <c r="AQ69" s="866"/>
      <c r="AR69" s="866"/>
      <c r="AS69" s="866"/>
      <c r="AT69" s="866"/>
      <c r="AU69" s="866" t="s">
        <v>551</v>
      </c>
      <c r="AV69" s="866"/>
      <c r="AW69" s="866"/>
      <c r="AX69" s="866"/>
      <c r="AY69" s="866"/>
      <c r="AZ69" s="868"/>
      <c r="BA69" s="868"/>
      <c r="BB69" s="868"/>
      <c r="BC69" s="868"/>
      <c r="BD69" s="869"/>
      <c r="BE69" s="224"/>
      <c r="BF69" s="224"/>
      <c r="BG69" s="224"/>
      <c r="BH69" s="224"/>
      <c r="BI69" s="224"/>
      <c r="BJ69" s="224"/>
      <c r="BK69" s="224"/>
      <c r="BL69" s="224"/>
      <c r="BM69" s="224"/>
      <c r="BN69" s="224"/>
      <c r="BO69" s="224"/>
      <c r="BP69" s="224"/>
      <c r="BQ69" s="221">
        <v>63</v>
      </c>
      <c r="BR69" s="226"/>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2"/>
    </row>
    <row r="70" spans="1:131" ht="26.25" customHeight="1" x14ac:dyDescent="0.15">
      <c r="A70" s="221">
        <v>3</v>
      </c>
      <c r="B70" s="909" t="s">
        <v>546</v>
      </c>
      <c r="C70" s="910"/>
      <c r="D70" s="910"/>
      <c r="E70" s="910"/>
      <c r="F70" s="910"/>
      <c r="G70" s="910"/>
      <c r="H70" s="910"/>
      <c r="I70" s="910"/>
      <c r="J70" s="910"/>
      <c r="K70" s="910"/>
      <c r="L70" s="910"/>
      <c r="M70" s="910"/>
      <c r="N70" s="910"/>
      <c r="O70" s="910"/>
      <c r="P70" s="911"/>
      <c r="Q70" s="912">
        <v>20</v>
      </c>
      <c r="R70" s="866"/>
      <c r="S70" s="866"/>
      <c r="T70" s="866"/>
      <c r="U70" s="866"/>
      <c r="V70" s="866">
        <v>20</v>
      </c>
      <c r="W70" s="866"/>
      <c r="X70" s="866"/>
      <c r="Y70" s="866"/>
      <c r="Z70" s="866"/>
      <c r="AA70" s="866" t="s">
        <v>551</v>
      </c>
      <c r="AB70" s="866"/>
      <c r="AC70" s="866"/>
      <c r="AD70" s="866"/>
      <c r="AE70" s="866"/>
      <c r="AF70" s="866" t="s">
        <v>551</v>
      </c>
      <c r="AG70" s="866"/>
      <c r="AH70" s="866"/>
      <c r="AI70" s="866"/>
      <c r="AJ70" s="866"/>
      <c r="AK70" s="866" t="s">
        <v>551</v>
      </c>
      <c r="AL70" s="866"/>
      <c r="AM70" s="866"/>
      <c r="AN70" s="866"/>
      <c r="AO70" s="866"/>
      <c r="AP70" s="866" t="s">
        <v>551</v>
      </c>
      <c r="AQ70" s="866"/>
      <c r="AR70" s="866"/>
      <c r="AS70" s="866"/>
      <c r="AT70" s="866"/>
      <c r="AU70" s="866" t="s">
        <v>551</v>
      </c>
      <c r="AV70" s="866"/>
      <c r="AW70" s="866"/>
      <c r="AX70" s="866"/>
      <c r="AY70" s="866"/>
      <c r="AZ70" s="868"/>
      <c r="BA70" s="868"/>
      <c r="BB70" s="868"/>
      <c r="BC70" s="868"/>
      <c r="BD70" s="869"/>
      <c r="BE70" s="224"/>
      <c r="BF70" s="224"/>
      <c r="BG70" s="224"/>
      <c r="BH70" s="224"/>
      <c r="BI70" s="224"/>
      <c r="BJ70" s="224"/>
      <c r="BK70" s="224"/>
      <c r="BL70" s="224"/>
      <c r="BM70" s="224"/>
      <c r="BN70" s="224"/>
      <c r="BO70" s="224"/>
      <c r="BP70" s="224"/>
      <c r="BQ70" s="221">
        <v>64</v>
      </c>
      <c r="BR70" s="226"/>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2"/>
    </row>
    <row r="71" spans="1:131" ht="26.25" customHeight="1" x14ac:dyDescent="0.15">
      <c r="A71" s="221">
        <v>4</v>
      </c>
      <c r="B71" s="909" t="s">
        <v>547</v>
      </c>
      <c r="C71" s="910"/>
      <c r="D71" s="910"/>
      <c r="E71" s="910"/>
      <c r="F71" s="910"/>
      <c r="G71" s="910"/>
      <c r="H71" s="910"/>
      <c r="I71" s="910"/>
      <c r="J71" s="910"/>
      <c r="K71" s="910"/>
      <c r="L71" s="910"/>
      <c r="M71" s="910"/>
      <c r="N71" s="910"/>
      <c r="O71" s="910"/>
      <c r="P71" s="911"/>
      <c r="Q71" s="912">
        <v>1318</v>
      </c>
      <c r="R71" s="866"/>
      <c r="S71" s="866"/>
      <c r="T71" s="866"/>
      <c r="U71" s="866"/>
      <c r="V71" s="866">
        <v>1203</v>
      </c>
      <c r="W71" s="866"/>
      <c r="X71" s="866"/>
      <c r="Y71" s="866"/>
      <c r="Z71" s="866"/>
      <c r="AA71" s="866">
        <v>115</v>
      </c>
      <c r="AB71" s="866"/>
      <c r="AC71" s="866"/>
      <c r="AD71" s="866"/>
      <c r="AE71" s="866"/>
      <c r="AF71" s="866">
        <v>115</v>
      </c>
      <c r="AG71" s="866"/>
      <c r="AH71" s="866"/>
      <c r="AI71" s="866"/>
      <c r="AJ71" s="866"/>
      <c r="AK71" s="866" t="s">
        <v>551</v>
      </c>
      <c r="AL71" s="866"/>
      <c r="AM71" s="866"/>
      <c r="AN71" s="866"/>
      <c r="AO71" s="866"/>
      <c r="AP71" s="866">
        <v>13</v>
      </c>
      <c r="AQ71" s="866"/>
      <c r="AR71" s="866"/>
      <c r="AS71" s="866"/>
      <c r="AT71" s="866"/>
      <c r="AU71" s="866">
        <v>13</v>
      </c>
      <c r="AV71" s="866"/>
      <c r="AW71" s="866"/>
      <c r="AX71" s="866"/>
      <c r="AY71" s="866"/>
      <c r="AZ71" s="868"/>
      <c r="BA71" s="868"/>
      <c r="BB71" s="868"/>
      <c r="BC71" s="868"/>
      <c r="BD71" s="869"/>
      <c r="BE71" s="224"/>
      <c r="BF71" s="224"/>
      <c r="BG71" s="224"/>
      <c r="BH71" s="224"/>
      <c r="BI71" s="224"/>
      <c r="BJ71" s="224"/>
      <c r="BK71" s="224"/>
      <c r="BL71" s="224"/>
      <c r="BM71" s="224"/>
      <c r="BN71" s="224"/>
      <c r="BO71" s="224"/>
      <c r="BP71" s="224"/>
      <c r="BQ71" s="221">
        <v>65</v>
      </c>
      <c r="BR71" s="226"/>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2"/>
    </row>
    <row r="72" spans="1:131" ht="26.25" customHeight="1" x14ac:dyDescent="0.15">
      <c r="A72" s="221">
        <v>5</v>
      </c>
      <c r="B72" s="909" t="s">
        <v>548</v>
      </c>
      <c r="C72" s="910"/>
      <c r="D72" s="910"/>
      <c r="E72" s="910"/>
      <c r="F72" s="910"/>
      <c r="G72" s="910"/>
      <c r="H72" s="910"/>
      <c r="I72" s="910"/>
      <c r="J72" s="910"/>
      <c r="K72" s="910"/>
      <c r="L72" s="910"/>
      <c r="M72" s="910"/>
      <c r="N72" s="910"/>
      <c r="O72" s="910"/>
      <c r="P72" s="911"/>
      <c r="Q72" s="912">
        <v>88</v>
      </c>
      <c r="R72" s="866"/>
      <c r="S72" s="866"/>
      <c r="T72" s="866"/>
      <c r="U72" s="866"/>
      <c r="V72" s="866">
        <v>39</v>
      </c>
      <c r="W72" s="866"/>
      <c r="X72" s="866"/>
      <c r="Y72" s="866"/>
      <c r="Z72" s="866"/>
      <c r="AA72" s="866">
        <v>49</v>
      </c>
      <c r="AB72" s="866"/>
      <c r="AC72" s="866"/>
      <c r="AD72" s="866"/>
      <c r="AE72" s="866"/>
      <c r="AF72" s="866">
        <v>49</v>
      </c>
      <c r="AG72" s="866"/>
      <c r="AH72" s="866"/>
      <c r="AI72" s="866"/>
      <c r="AJ72" s="866"/>
      <c r="AK72" s="866" t="s">
        <v>551</v>
      </c>
      <c r="AL72" s="866"/>
      <c r="AM72" s="866"/>
      <c r="AN72" s="866"/>
      <c r="AO72" s="866"/>
      <c r="AP72" s="866" t="s">
        <v>551</v>
      </c>
      <c r="AQ72" s="866"/>
      <c r="AR72" s="866"/>
      <c r="AS72" s="866"/>
      <c r="AT72" s="866"/>
      <c r="AU72" s="866" t="s">
        <v>551</v>
      </c>
      <c r="AV72" s="866"/>
      <c r="AW72" s="866"/>
      <c r="AX72" s="866"/>
      <c r="AY72" s="866"/>
      <c r="AZ72" s="868"/>
      <c r="BA72" s="868"/>
      <c r="BB72" s="868"/>
      <c r="BC72" s="868"/>
      <c r="BD72" s="869"/>
      <c r="BE72" s="224"/>
      <c r="BF72" s="224"/>
      <c r="BG72" s="224"/>
      <c r="BH72" s="224"/>
      <c r="BI72" s="224"/>
      <c r="BJ72" s="224"/>
      <c r="BK72" s="224"/>
      <c r="BL72" s="224"/>
      <c r="BM72" s="224"/>
      <c r="BN72" s="224"/>
      <c r="BO72" s="224"/>
      <c r="BP72" s="224"/>
      <c r="BQ72" s="221">
        <v>66</v>
      </c>
      <c r="BR72" s="226"/>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2"/>
    </row>
    <row r="73" spans="1:131" ht="26.25" customHeight="1" x14ac:dyDescent="0.15">
      <c r="A73" s="221">
        <v>6</v>
      </c>
      <c r="B73" s="909" t="s">
        <v>549</v>
      </c>
      <c r="C73" s="910"/>
      <c r="D73" s="910"/>
      <c r="E73" s="910"/>
      <c r="F73" s="910"/>
      <c r="G73" s="910"/>
      <c r="H73" s="910"/>
      <c r="I73" s="910"/>
      <c r="J73" s="910"/>
      <c r="K73" s="910"/>
      <c r="L73" s="910"/>
      <c r="M73" s="910"/>
      <c r="N73" s="910"/>
      <c r="O73" s="910"/>
      <c r="P73" s="911"/>
      <c r="Q73" s="912">
        <v>822</v>
      </c>
      <c r="R73" s="866"/>
      <c r="S73" s="866"/>
      <c r="T73" s="866"/>
      <c r="U73" s="866"/>
      <c r="V73" s="866">
        <v>1123</v>
      </c>
      <c r="W73" s="866"/>
      <c r="X73" s="866"/>
      <c r="Y73" s="866"/>
      <c r="Z73" s="866"/>
      <c r="AA73" s="866">
        <v>-301</v>
      </c>
      <c r="AB73" s="866"/>
      <c r="AC73" s="866"/>
      <c r="AD73" s="866"/>
      <c r="AE73" s="866"/>
      <c r="AF73" s="866">
        <v>532</v>
      </c>
      <c r="AG73" s="866"/>
      <c r="AH73" s="866"/>
      <c r="AI73" s="866"/>
      <c r="AJ73" s="866"/>
      <c r="AK73" s="866" t="s">
        <v>551</v>
      </c>
      <c r="AL73" s="866"/>
      <c r="AM73" s="866"/>
      <c r="AN73" s="866"/>
      <c r="AO73" s="866"/>
      <c r="AP73" s="866">
        <v>3567</v>
      </c>
      <c r="AQ73" s="866"/>
      <c r="AR73" s="866"/>
      <c r="AS73" s="866"/>
      <c r="AT73" s="866"/>
      <c r="AU73" s="866">
        <v>1634</v>
      </c>
      <c r="AV73" s="866"/>
      <c r="AW73" s="866"/>
      <c r="AX73" s="866"/>
      <c r="AY73" s="866"/>
      <c r="AZ73" s="868"/>
      <c r="BA73" s="868"/>
      <c r="BB73" s="868"/>
      <c r="BC73" s="868"/>
      <c r="BD73" s="869"/>
      <c r="BE73" s="224"/>
      <c r="BF73" s="224"/>
      <c r="BG73" s="224"/>
      <c r="BH73" s="224"/>
      <c r="BI73" s="224"/>
      <c r="BJ73" s="224"/>
      <c r="BK73" s="224"/>
      <c r="BL73" s="224"/>
      <c r="BM73" s="224"/>
      <c r="BN73" s="224"/>
      <c r="BO73" s="224"/>
      <c r="BP73" s="224"/>
      <c r="BQ73" s="221">
        <v>67</v>
      </c>
      <c r="BR73" s="226"/>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2"/>
    </row>
    <row r="74" spans="1:131" ht="26.25" customHeight="1" x14ac:dyDescent="0.15">
      <c r="A74" s="221">
        <v>7</v>
      </c>
      <c r="B74" s="909" t="s">
        <v>550</v>
      </c>
      <c r="C74" s="910"/>
      <c r="D74" s="910"/>
      <c r="E74" s="910"/>
      <c r="F74" s="910"/>
      <c r="G74" s="910"/>
      <c r="H74" s="910"/>
      <c r="I74" s="910"/>
      <c r="J74" s="910"/>
      <c r="K74" s="910"/>
      <c r="L74" s="910"/>
      <c r="M74" s="910"/>
      <c r="N74" s="910"/>
      <c r="O74" s="910"/>
      <c r="P74" s="911"/>
      <c r="Q74" s="912">
        <v>975</v>
      </c>
      <c r="R74" s="866"/>
      <c r="S74" s="866"/>
      <c r="T74" s="866"/>
      <c r="U74" s="866"/>
      <c r="V74" s="866">
        <v>957</v>
      </c>
      <c r="W74" s="866"/>
      <c r="X74" s="866"/>
      <c r="Y74" s="866"/>
      <c r="Z74" s="866"/>
      <c r="AA74" s="866">
        <v>18</v>
      </c>
      <c r="AB74" s="866"/>
      <c r="AC74" s="866"/>
      <c r="AD74" s="866"/>
      <c r="AE74" s="866"/>
      <c r="AF74" s="866">
        <v>18</v>
      </c>
      <c r="AG74" s="866"/>
      <c r="AH74" s="866"/>
      <c r="AI74" s="866"/>
      <c r="AJ74" s="866"/>
      <c r="AK74" s="866" t="s">
        <v>551</v>
      </c>
      <c r="AL74" s="866"/>
      <c r="AM74" s="866"/>
      <c r="AN74" s="866"/>
      <c r="AO74" s="866"/>
      <c r="AP74" s="866">
        <v>5158</v>
      </c>
      <c r="AQ74" s="866"/>
      <c r="AR74" s="866"/>
      <c r="AS74" s="866"/>
      <c r="AT74" s="866"/>
      <c r="AU74" s="866">
        <v>333</v>
      </c>
      <c r="AV74" s="866"/>
      <c r="AW74" s="866"/>
      <c r="AX74" s="866"/>
      <c r="AY74" s="866"/>
      <c r="AZ74" s="868"/>
      <c r="BA74" s="868"/>
      <c r="BB74" s="868"/>
      <c r="BC74" s="868"/>
      <c r="BD74" s="869"/>
      <c r="BE74" s="224"/>
      <c r="BF74" s="224"/>
      <c r="BG74" s="224"/>
      <c r="BH74" s="224"/>
      <c r="BI74" s="224"/>
      <c r="BJ74" s="224"/>
      <c r="BK74" s="224"/>
      <c r="BL74" s="224"/>
      <c r="BM74" s="224"/>
      <c r="BN74" s="224"/>
      <c r="BO74" s="224"/>
      <c r="BP74" s="224"/>
      <c r="BQ74" s="221">
        <v>68</v>
      </c>
      <c r="BR74" s="226"/>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2"/>
    </row>
    <row r="75" spans="1:131" ht="26.25" customHeight="1" x14ac:dyDescent="0.15">
      <c r="A75" s="221">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4"/>
      <c r="BF75" s="224"/>
      <c r="BG75" s="224"/>
      <c r="BH75" s="224"/>
      <c r="BI75" s="224"/>
      <c r="BJ75" s="224"/>
      <c r="BK75" s="224"/>
      <c r="BL75" s="224"/>
      <c r="BM75" s="224"/>
      <c r="BN75" s="224"/>
      <c r="BO75" s="224"/>
      <c r="BP75" s="224"/>
      <c r="BQ75" s="221">
        <v>69</v>
      </c>
      <c r="BR75" s="226"/>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2"/>
    </row>
    <row r="76" spans="1:131" ht="26.25" customHeight="1" x14ac:dyDescent="0.15">
      <c r="A76" s="221">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4"/>
      <c r="BF76" s="224"/>
      <c r="BG76" s="224"/>
      <c r="BH76" s="224"/>
      <c r="BI76" s="224"/>
      <c r="BJ76" s="224"/>
      <c r="BK76" s="224"/>
      <c r="BL76" s="224"/>
      <c r="BM76" s="224"/>
      <c r="BN76" s="224"/>
      <c r="BO76" s="224"/>
      <c r="BP76" s="224"/>
      <c r="BQ76" s="221">
        <v>70</v>
      </c>
      <c r="BR76" s="226"/>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2"/>
    </row>
    <row r="77" spans="1:131" ht="26.25" customHeight="1" x14ac:dyDescent="0.15">
      <c r="A77" s="221">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4"/>
      <c r="BF77" s="224"/>
      <c r="BG77" s="224"/>
      <c r="BH77" s="224"/>
      <c r="BI77" s="224"/>
      <c r="BJ77" s="224"/>
      <c r="BK77" s="224"/>
      <c r="BL77" s="224"/>
      <c r="BM77" s="224"/>
      <c r="BN77" s="224"/>
      <c r="BO77" s="224"/>
      <c r="BP77" s="224"/>
      <c r="BQ77" s="221">
        <v>71</v>
      </c>
      <c r="BR77" s="226"/>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2"/>
    </row>
    <row r="78" spans="1:131" ht="26.25" customHeight="1" x14ac:dyDescent="0.15">
      <c r="A78" s="221">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4"/>
      <c r="BF78" s="224"/>
      <c r="BG78" s="224"/>
      <c r="BH78" s="224"/>
      <c r="BI78" s="224"/>
      <c r="BJ78" s="212"/>
      <c r="BK78" s="212"/>
      <c r="BL78" s="212"/>
      <c r="BM78" s="212"/>
      <c r="BN78" s="212"/>
      <c r="BO78" s="224"/>
      <c r="BP78" s="224"/>
      <c r="BQ78" s="221">
        <v>72</v>
      </c>
      <c r="BR78" s="226"/>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2"/>
    </row>
    <row r="79" spans="1:131" ht="26.25" customHeight="1" x14ac:dyDescent="0.15">
      <c r="A79" s="221">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4"/>
      <c r="BF79" s="224"/>
      <c r="BG79" s="224"/>
      <c r="BH79" s="224"/>
      <c r="BI79" s="224"/>
      <c r="BJ79" s="212"/>
      <c r="BK79" s="212"/>
      <c r="BL79" s="212"/>
      <c r="BM79" s="212"/>
      <c r="BN79" s="212"/>
      <c r="BO79" s="224"/>
      <c r="BP79" s="224"/>
      <c r="BQ79" s="221">
        <v>73</v>
      </c>
      <c r="BR79" s="226"/>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2"/>
    </row>
    <row r="80" spans="1:131" ht="26.25" customHeight="1" x14ac:dyDescent="0.15">
      <c r="A80" s="221">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4"/>
      <c r="BF80" s="224"/>
      <c r="BG80" s="224"/>
      <c r="BH80" s="224"/>
      <c r="BI80" s="224"/>
      <c r="BJ80" s="224"/>
      <c r="BK80" s="224"/>
      <c r="BL80" s="224"/>
      <c r="BM80" s="224"/>
      <c r="BN80" s="224"/>
      <c r="BO80" s="224"/>
      <c r="BP80" s="224"/>
      <c r="BQ80" s="221">
        <v>74</v>
      </c>
      <c r="BR80" s="226"/>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2"/>
    </row>
    <row r="81" spans="1:131" ht="26.25" customHeight="1" x14ac:dyDescent="0.15">
      <c r="A81" s="221">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4"/>
      <c r="BF81" s="224"/>
      <c r="BG81" s="224"/>
      <c r="BH81" s="224"/>
      <c r="BI81" s="224"/>
      <c r="BJ81" s="224"/>
      <c r="BK81" s="224"/>
      <c r="BL81" s="224"/>
      <c r="BM81" s="224"/>
      <c r="BN81" s="224"/>
      <c r="BO81" s="224"/>
      <c r="BP81" s="224"/>
      <c r="BQ81" s="221">
        <v>75</v>
      </c>
      <c r="BR81" s="226"/>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2"/>
    </row>
    <row r="82" spans="1:131" ht="26.25" customHeight="1" x14ac:dyDescent="0.15">
      <c r="A82" s="221">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4"/>
      <c r="BF82" s="224"/>
      <c r="BG82" s="224"/>
      <c r="BH82" s="224"/>
      <c r="BI82" s="224"/>
      <c r="BJ82" s="224"/>
      <c r="BK82" s="224"/>
      <c r="BL82" s="224"/>
      <c r="BM82" s="224"/>
      <c r="BN82" s="224"/>
      <c r="BO82" s="224"/>
      <c r="BP82" s="224"/>
      <c r="BQ82" s="221">
        <v>76</v>
      </c>
      <c r="BR82" s="226"/>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2"/>
    </row>
    <row r="83" spans="1:131" ht="26.25" customHeight="1" x14ac:dyDescent="0.15">
      <c r="A83" s="221">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4"/>
      <c r="BF83" s="224"/>
      <c r="BG83" s="224"/>
      <c r="BH83" s="224"/>
      <c r="BI83" s="224"/>
      <c r="BJ83" s="224"/>
      <c r="BK83" s="224"/>
      <c r="BL83" s="224"/>
      <c r="BM83" s="224"/>
      <c r="BN83" s="224"/>
      <c r="BO83" s="224"/>
      <c r="BP83" s="224"/>
      <c r="BQ83" s="221">
        <v>77</v>
      </c>
      <c r="BR83" s="226"/>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2"/>
    </row>
    <row r="84" spans="1:131" ht="26.25" customHeight="1" x14ac:dyDescent="0.15">
      <c r="A84" s="221">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4"/>
      <c r="BF84" s="224"/>
      <c r="BG84" s="224"/>
      <c r="BH84" s="224"/>
      <c r="BI84" s="224"/>
      <c r="BJ84" s="224"/>
      <c r="BK84" s="224"/>
      <c r="BL84" s="224"/>
      <c r="BM84" s="224"/>
      <c r="BN84" s="224"/>
      <c r="BO84" s="224"/>
      <c r="BP84" s="224"/>
      <c r="BQ84" s="221">
        <v>78</v>
      </c>
      <c r="BR84" s="226"/>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2"/>
    </row>
    <row r="85" spans="1:131" ht="26.25" customHeight="1" x14ac:dyDescent="0.15">
      <c r="A85" s="221">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4"/>
      <c r="BF85" s="224"/>
      <c r="BG85" s="224"/>
      <c r="BH85" s="224"/>
      <c r="BI85" s="224"/>
      <c r="BJ85" s="224"/>
      <c r="BK85" s="224"/>
      <c r="BL85" s="224"/>
      <c r="BM85" s="224"/>
      <c r="BN85" s="224"/>
      <c r="BO85" s="224"/>
      <c r="BP85" s="224"/>
      <c r="BQ85" s="221">
        <v>79</v>
      </c>
      <c r="BR85" s="226"/>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2"/>
    </row>
    <row r="86" spans="1:131" ht="26.25" customHeight="1" x14ac:dyDescent="0.15">
      <c r="A86" s="221">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4"/>
      <c r="BF86" s="224"/>
      <c r="BG86" s="224"/>
      <c r="BH86" s="224"/>
      <c r="BI86" s="224"/>
      <c r="BJ86" s="224"/>
      <c r="BK86" s="224"/>
      <c r="BL86" s="224"/>
      <c r="BM86" s="224"/>
      <c r="BN86" s="224"/>
      <c r="BO86" s="224"/>
      <c r="BP86" s="224"/>
      <c r="BQ86" s="221">
        <v>80</v>
      </c>
      <c r="BR86" s="226"/>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2"/>
    </row>
    <row r="87" spans="1:131" ht="26.25" customHeight="1" x14ac:dyDescent="0.15">
      <c r="A87" s="227">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4"/>
      <c r="BF87" s="224"/>
      <c r="BG87" s="224"/>
      <c r="BH87" s="224"/>
      <c r="BI87" s="224"/>
      <c r="BJ87" s="224"/>
      <c r="BK87" s="224"/>
      <c r="BL87" s="224"/>
      <c r="BM87" s="224"/>
      <c r="BN87" s="224"/>
      <c r="BO87" s="224"/>
      <c r="BP87" s="224"/>
      <c r="BQ87" s="221">
        <v>81</v>
      </c>
      <c r="BR87" s="226"/>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2"/>
    </row>
    <row r="88" spans="1:131" ht="26.25" customHeight="1" thickBot="1" x14ac:dyDescent="0.2">
      <c r="A88" s="223" t="s">
        <v>375</v>
      </c>
      <c r="B88" s="825" t="s">
        <v>398</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730</v>
      </c>
      <c r="AG88" s="880"/>
      <c r="AH88" s="880"/>
      <c r="AI88" s="880"/>
      <c r="AJ88" s="880"/>
      <c r="AK88" s="877"/>
      <c r="AL88" s="877"/>
      <c r="AM88" s="877"/>
      <c r="AN88" s="877"/>
      <c r="AO88" s="877"/>
      <c r="AP88" s="880">
        <v>8738</v>
      </c>
      <c r="AQ88" s="880"/>
      <c r="AR88" s="880"/>
      <c r="AS88" s="880"/>
      <c r="AT88" s="880"/>
      <c r="AU88" s="880">
        <v>1980</v>
      </c>
      <c r="AV88" s="880"/>
      <c r="AW88" s="880"/>
      <c r="AX88" s="880"/>
      <c r="AY88" s="880"/>
      <c r="AZ88" s="885"/>
      <c r="BA88" s="885"/>
      <c r="BB88" s="885"/>
      <c r="BC88" s="885"/>
      <c r="BD88" s="886"/>
      <c r="BE88" s="224"/>
      <c r="BF88" s="224"/>
      <c r="BG88" s="224"/>
      <c r="BH88" s="224"/>
      <c r="BI88" s="224"/>
      <c r="BJ88" s="224"/>
      <c r="BK88" s="224"/>
      <c r="BL88" s="224"/>
      <c r="BM88" s="224"/>
      <c r="BN88" s="224"/>
      <c r="BO88" s="224"/>
      <c r="BP88" s="224"/>
      <c r="BQ88" s="221">
        <v>82</v>
      </c>
      <c r="BR88" s="226"/>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825" t="s">
        <v>399</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40</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v>110</v>
      </c>
      <c r="DM102" s="888"/>
      <c r="DN102" s="888"/>
      <c r="DO102" s="888"/>
      <c r="DP102" s="927"/>
      <c r="DQ102" s="926">
        <v>11</v>
      </c>
      <c r="DR102" s="888"/>
      <c r="DS102" s="888"/>
      <c r="DT102" s="888"/>
      <c r="DU102" s="927"/>
      <c r="DV102" s="825"/>
      <c r="DW102" s="826"/>
      <c r="DX102" s="826"/>
      <c r="DY102" s="826"/>
      <c r="DZ102" s="950"/>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1" t="s">
        <v>400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2" t="s">
        <v>401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3" t="s">
        <v>404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15">
      <c r="A109" s="948" t="s">
        <v>406</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407</v>
      </c>
      <c r="AB109" s="929"/>
      <c r="AC109" s="929"/>
      <c r="AD109" s="929"/>
      <c r="AE109" s="930"/>
      <c r="AF109" s="928" t="s">
        <v>408</v>
      </c>
      <c r="AG109" s="929"/>
      <c r="AH109" s="929"/>
      <c r="AI109" s="929"/>
      <c r="AJ109" s="930"/>
      <c r="AK109" s="928" t="s">
        <v>294</v>
      </c>
      <c r="AL109" s="929"/>
      <c r="AM109" s="929"/>
      <c r="AN109" s="929"/>
      <c r="AO109" s="930"/>
      <c r="AP109" s="928" t="s">
        <v>409</v>
      </c>
      <c r="AQ109" s="929"/>
      <c r="AR109" s="929"/>
      <c r="AS109" s="929"/>
      <c r="AT109" s="931"/>
      <c r="AU109" s="948" t="s">
        <v>406</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407</v>
      </c>
      <c r="BR109" s="929"/>
      <c r="BS109" s="929"/>
      <c r="BT109" s="929"/>
      <c r="BU109" s="930"/>
      <c r="BV109" s="928" t="s">
        <v>408</v>
      </c>
      <c r="BW109" s="929"/>
      <c r="BX109" s="929"/>
      <c r="BY109" s="929"/>
      <c r="BZ109" s="930"/>
      <c r="CA109" s="928" t="s">
        <v>294</v>
      </c>
      <c r="CB109" s="929"/>
      <c r="CC109" s="929"/>
      <c r="CD109" s="929"/>
      <c r="CE109" s="930"/>
      <c r="CF109" s="949" t="s">
        <v>409</v>
      </c>
      <c r="CG109" s="949"/>
      <c r="CH109" s="949"/>
      <c r="CI109" s="949"/>
      <c r="CJ109" s="949"/>
      <c r="CK109" s="928" t="s">
        <v>410</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407</v>
      </c>
      <c r="DH109" s="929"/>
      <c r="DI109" s="929"/>
      <c r="DJ109" s="929"/>
      <c r="DK109" s="930"/>
      <c r="DL109" s="928" t="s">
        <v>408</v>
      </c>
      <c r="DM109" s="929"/>
      <c r="DN109" s="929"/>
      <c r="DO109" s="929"/>
      <c r="DP109" s="930"/>
      <c r="DQ109" s="928" t="s">
        <v>294</v>
      </c>
      <c r="DR109" s="929"/>
      <c r="DS109" s="929"/>
      <c r="DT109" s="929"/>
      <c r="DU109" s="930"/>
      <c r="DV109" s="928" t="s">
        <v>409</v>
      </c>
      <c r="DW109" s="929"/>
      <c r="DX109" s="929"/>
      <c r="DY109" s="929"/>
      <c r="DZ109" s="931"/>
    </row>
    <row r="110" spans="1:131" s="212" customFormat="1" ht="26.25" customHeight="1" x14ac:dyDescent="0.15">
      <c r="A110" s="932" t="s">
        <v>411</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612511</v>
      </c>
      <c r="AB110" s="936"/>
      <c r="AC110" s="936"/>
      <c r="AD110" s="936"/>
      <c r="AE110" s="937"/>
      <c r="AF110" s="938">
        <v>639063</v>
      </c>
      <c r="AG110" s="936"/>
      <c r="AH110" s="936"/>
      <c r="AI110" s="936"/>
      <c r="AJ110" s="937"/>
      <c r="AK110" s="938">
        <v>639325</v>
      </c>
      <c r="AL110" s="936"/>
      <c r="AM110" s="936"/>
      <c r="AN110" s="936"/>
      <c r="AO110" s="937"/>
      <c r="AP110" s="939">
        <v>19.5</v>
      </c>
      <c r="AQ110" s="940"/>
      <c r="AR110" s="940"/>
      <c r="AS110" s="940"/>
      <c r="AT110" s="941"/>
      <c r="AU110" s="942" t="s">
        <v>69</v>
      </c>
      <c r="AV110" s="943"/>
      <c r="AW110" s="943"/>
      <c r="AX110" s="943"/>
      <c r="AY110" s="943"/>
      <c r="AZ110" s="965" t="s">
        <v>412</v>
      </c>
      <c r="BA110" s="933"/>
      <c r="BB110" s="933"/>
      <c r="BC110" s="933"/>
      <c r="BD110" s="933"/>
      <c r="BE110" s="933"/>
      <c r="BF110" s="933"/>
      <c r="BG110" s="933"/>
      <c r="BH110" s="933"/>
      <c r="BI110" s="933"/>
      <c r="BJ110" s="933"/>
      <c r="BK110" s="933"/>
      <c r="BL110" s="933"/>
      <c r="BM110" s="933"/>
      <c r="BN110" s="933"/>
      <c r="BO110" s="933"/>
      <c r="BP110" s="934"/>
      <c r="BQ110" s="966">
        <v>7293554</v>
      </c>
      <c r="BR110" s="967"/>
      <c r="BS110" s="967"/>
      <c r="BT110" s="967"/>
      <c r="BU110" s="967"/>
      <c r="BV110" s="967">
        <v>7502672</v>
      </c>
      <c r="BW110" s="967"/>
      <c r="BX110" s="967"/>
      <c r="BY110" s="967"/>
      <c r="BZ110" s="967"/>
      <c r="CA110" s="967">
        <v>7958324</v>
      </c>
      <c r="CB110" s="967"/>
      <c r="CC110" s="967"/>
      <c r="CD110" s="967"/>
      <c r="CE110" s="967"/>
      <c r="CF110" s="980">
        <v>242.9</v>
      </c>
      <c r="CG110" s="981"/>
      <c r="CH110" s="981"/>
      <c r="CI110" s="981"/>
      <c r="CJ110" s="981"/>
      <c r="CK110" s="982" t="s">
        <v>413</v>
      </c>
      <c r="CL110" s="983"/>
      <c r="CM110" s="965" t="s">
        <v>414</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2" customFormat="1" ht="26.25" customHeight="1" x14ac:dyDescent="0.15">
      <c r="A111" s="970" t="s">
        <v>415</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416</v>
      </c>
      <c r="BA111" s="959"/>
      <c r="BB111" s="959"/>
      <c r="BC111" s="959"/>
      <c r="BD111" s="959"/>
      <c r="BE111" s="959"/>
      <c r="BF111" s="959"/>
      <c r="BG111" s="959"/>
      <c r="BH111" s="959"/>
      <c r="BI111" s="959"/>
      <c r="BJ111" s="959"/>
      <c r="BK111" s="959"/>
      <c r="BL111" s="959"/>
      <c r="BM111" s="959"/>
      <c r="BN111" s="959"/>
      <c r="BO111" s="959"/>
      <c r="BP111" s="960"/>
      <c r="BQ111" s="961" t="s">
        <v>121</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417</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2" customFormat="1" ht="26.25" customHeight="1" x14ac:dyDescent="0.15">
      <c r="A112" s="988" t="s">
        <v>418</v>
      </c>
      <c r="B112" s="989"/>
      <c r="C112" s="959" t="s">
        <v>419</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420</v>
      </c>
      <c r="BA112" s="959"/>
      <c r="BB112" s="959"/>
      <c r="BC112" s="959"/>
      <c r="BD112" s="959"/>
      <c r="BE112" s="959"/>
      <c r="BF112" s="959"/>
      <c r="BG112" s="959"/>
      <c r="BH112" s="959"/>
      <c r="BI112" s="959"/>
      <c r="BJ112" s="959"/>
      <c r="BK112" s="959"/>
      <c r="BL112" s="959"/>
      <c r="BM112" s="959"/>
      <c r="BN112" s="959"/>
      <c r="BO112" s="959"/>
      <c r="BP112" s="960"/>
      <c r="BQ112" s="961">
        <v>554010</v>
      </c>
      <c r="BR112" s="962"/>
      <c r="BS112" s="962"/>
      <c r="BT112" s="962"/>
      <c r="BU112" s="962"/>
      <c r="BV112" s="962">
        <v>618435</v>
      </c>
      <c r="BW112" s="962"/>
      <c r="BX112" s="962"/>
      <c r="BY112" s="962"/>
      <c r="BZ112" s="962"/>
      <c r="CA112" s="962">
        <v>784878</v>
      </c>
      <c r="CB112" s="962"/>
      <c r="CC112" s="962"/>
      <c r="CD112" s="962"/>
      <c r="CE112" s="962"/>
      <c r="CF112" s="956">
        <v>24</v>
      </c>
      <c r="CG112" s="957"/>
      <c r="CH112" s="957"/>
      <c r="CI112" s="957"/>
      <c r="CJ112" s="957"/>
      <c r="CK112" s="984"/>
      <c r="CL112" s="985"/>
      <c r="CM112" s="958" t="s">
        <v>421</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2" customFormat="1" ht="26.25" customHeight="1" x14ac:dyDescent="0.15">
      <c r="A113" s="990"/>
      <c r="B113" s="991"/>
      <c r="C113" s="959" t="s">
        <v>422</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88748</v>
      </c>
      <c r="AB113" s="974"/>
      <c r="AC113" s="974"/>
      <c r="AD113" s="974"/>
      <c r="AE113" s="975"/>
      <c r="AF113" s="976">
        <v>87205</v>
      </c>
      <c r="AG113" s="974"/>
      <c r="AH113" s="974"/>
      <c r="AI113" s="974"/>
      <c r="AJ113" s="975"/>
      <c r="AK113" s="976">
        <v>93195</v>
      </c>
      <c r="AL113" s="974"/>
      <c r="AM113" s="974"/>
      <c r="AN113" s="974"/>
      <c r="AO113" s="975"/>
      <c r="AP113" s="977">
        <v>2.8</v>
      </c>
      <c r="AQ113" s="978"/>
      <c r="AR113" s="978"/>
      <c r="AS113" s="978"/>
      <c r="AT113" s="979"/>
      <c r="AU113" s="944"/>
      <c r="AV113" s="945"/>
      <c r="AW113" s="945"/>
      <c r="AX113" s="945"/>
      <c r="AY113" s="945"/>
      <c r="AZ113" s="958" t="s">
        <v>423</v>
      </c>
      <c r="BA113" s="959"/>
      <c r="BB113" s="959"/>
      <c r="BC113" s="959"/>
      <c r="BD113" s="959"/>
      <c r="BE113" s="959"/>
      <c r="BF113" s="959"/>
      <c r="BG113" s="959"/>
      <c r="BH113" s="959"/>
      <c r="BI113" s="959"/>
      <c r="BJ113" s="959"/>
      <c r="BK113" s="959"/>
      <c r="BL113" s="959"/>
      <c r="BM113" s="959"/>
      <c r="BN113" s="959"/>
      <c r="BO113" s="959"/>
      <c r="BP113" s="960"/>
      <c r="BQ113" s="961">
        <v>1781386</v>
      </c>
      <c r="BR113" s="962"/>
      <c r="BS113" s="962"/>
      <c r="BT113" s="962"/>
      <c r="BU113" s="962"/>
      <c r="BV113" s="962">
        <v>1985743</v>
      </c>
      <c r="BW113" s="962"/>
      <c r="BX113" s="962"/>
      <c r="BY113" s="962"/>
      <c r="BZ113" s="962"/>
      <c r="CA113" s="962">
        <v>1979719</v>
      </c>
      <c r="CB113" s="962"/>
      <c r="CC113" s="962"/>
      <c r="CD113" s="962"/>
      <c r="CE113" s="962"/>
      <c r="CF113" s="956">
        <v>60.4</v>
      </c>
      <c r="CG113" s="957"/>
      <c r="CH113" s="957"/>
      <c r="CI113" s="957"/>
      <c r="CJ113" s="957"/>
      <c r="CK113" s="984"/>
      <c r="CL113" s="985"/>
      <c r="CM113" s="958" t="s">
        <v>424</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2" customFormat="1" ht="26.25" customHeight="1" x14ac:dyDescent="0.15">
      <c r="A114" s="990"/>
      <c r="B114" s="991"/>
      <c r="C114" s="959" t="s">
        <v>425</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43357</v>
      </c>
      <c r="AB114" s="995"/>
      <c r="AC114" s="995"/>
      <c r="AD114" s="995"/>
      <c r="AE114" s="996"/>
      <c r="AF114" s="997">
        <v>44834</v>
      </c>
      <c r="AG114" s="995"/>
      <c r="AH114" s="995"/>
      <c r="AI114" s="995"/>
      <c r="AJ114" s="996"/>
      <c r="AK114" s="997">
        <v>56124</v>
      </c>
      <c r="AL114" s="995"/>
      <c r="AM114" s="995"/>
      <c r="AN114" s="995"/>
      <c r="AO114" s="996"/>
      <c r="AP114" s="998">
        <v>1.7</v>
      </c>
      <c r="AQ114" s="999"/>
      <c r="AR114" s="999"/>
      <c r="AS114" s="999"/>
      <c r="AT114" s="1000"/>
      <c r="AU114" s="944"/>
      <c r="AV114" s="945"/>
      <c r="AW114" s="945"/>
      <c r="AX114" s="945"/>
      <c r="AY114" s="945"/>
      <c r="AZ114" s="958" t="s">
        <v>426</v>
      </c>
      <c r="BA114" s="959"/>
      <c r="BB114" s="959"/>
      <c r="BC114" s="959"/>
      <c r="BD114" s="959"/>
      <c r="BE114" s="959"/>
      <c r="BF114" s="959"/>
      <c r="BG114" s="959"/>
      <c r="BH114" s="959"/>
      <c r="BI114" s="959"/>
      <c r="BJ114" s="959"/>
      <c r="BK114" s="959"/>
      <c r="BL114" s="959"/>
      <c r="BM114" s="959"/>
      <c r="BN114" s="959"/>
      <c r="BO114" s="959"/>
      <c r="BP114" s="960"/>
      <c r="BQ114" s="961">
        <v>487430</v>
      </c>
      <c r="BR114" s="962"/>
      <c r="BS114" s="962"/>
      <c r="BT114" s="962"/>
      <c r="BU114" s="962"/>
      <c r="BV114" s="962">
        <v>501785</v>
      </c>
      <c r="BW114" s="962"/>
      <c r="BX114" s="962"/>
      <c r="BY114" s="962"/>
      <c r="BZ114" s="962"/>
      <c r="CA114" s="962">
        <v>545932</v>
      </c>
      <c r="CB114" s="962"/>
      <c r="CC114" s="962"/>
      <c r="CD114" s="962"/>
      <c r="CE114" s="962"/>
      <c r="CF114" s="956">
        <v>16.7</v>
      </c>
      <c r="CG114" s="957"/>
      <c r="CH114" s="957"/>
      <c r="CI114" s="957"/>
      <c r="CJ114" s="957"/>
      <c r="CK114" s="984"/>
      <c r="CL114" s="985"/>
      <c r="CM114" s="958" t="s">
        <v>427</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2" customFormat="1" ht="26.25" customHeight="1" x14ac:dyDescent="0.15">
      <c r="A115" s="990"/>
      <c r="B115" s="991"/>
      <c r="C115" s="959" t="s">
        <v>428</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121</v>
      </c>
      <c r="AB115" s="974"/>
      <c r="AC115" s="974"/>
      <c r="AD115" s="974"/>
      <c r="AE115" s="975"/>
      <c r="AF115" s="976" t="s">
        <v>121</v>
      </c>
      <c r="AG115" s="974"/>
      <c r="AH115" s="974"/>
      <c r="AI115" s="974"/>
      <c r="AJ115" s="975"/>
      <c r="AK115" s="976" t="s">
        <v>121</v>
      </c>
      <c r="AL115" s="974"/>
      <c r="AM115" s="974"/>
      <c r="AN115" s="974"/>
      <c r="AO115" s="975"/>
      <c r="AP115" s="977" t="s">
        <v>121</v>
      </c>
      <c r="AQ115" s="978"/>
      <c r="AR115" s="978"/>
      <c r="AS115" s="978"/>
      <c r="AT115" s="979"/>
      <c r="AU115" s="944"/>
      <c r="AV115" s="945"/>
      <c r="AW115" s="945"/>
      <c r="AX115" s="945"/>
      <c r="AY115" s="945"/>
      <c r="AZ115" s="958" t="s">
        <v>429</v>
      </c>
      <c r="BA115" s="959"/>
      <c r="BB115" s="959"/>
      <c r="BC115" s="959"/>
      <c r="BD115" s="959"/>
      <c r="BE115" s="959"/>
      <c r="BF115" s="959"/>
      <c r="BG115" s="959"/>
      <c r="BH115" s="959"/>
      <c r="BI115" s="959"/>
      <c r="BJ115" s="959"/>
      <c r="BK115" s="959"/>
      <c r="BL115" s="959"/>
      <c r="BM115" s="959"/>
      <c r="BN115" s="959"/>
      <c r="BO115" s="959"/>
      <c r="BP115" s="960"/>
      <c r="BQ115" s="961">
        <v>12316</v>
      </c>
      <c r="BR115" s="962"/>
      <c r="BS115" s="962"/>
      <c r="BT115" s="962"/>
      <c r="BU115" s="962"/>
      <c r="BV115" s="962">
        <v>11666</v>
      </c>
      <c r="BW115" s="962"/>
      <c r="BX115" s="962"/>
      <c r="BY115" s="962"/>
      <c r="BZ115" s="962"/>
      <c r="CA115" s="962">
        <v>11016</v>
      </c>
      <c r="CB115" s="962"/>
      <c r="CC115" s="962"/>
      <c r="CD115" s="962"/>
      <c r="CE115" s="962"/>
      <c r="CF115" s="956">
        <v>0.3</v>
      </c>
      <c r="CG115" s="957"/>
      <c r="CH115" s="957"/>
      <c r="CI115" s="957"/>
      <c r="CJ115" s="957"/>
      <c r="CK115" s="984"/>
      <c r="CL115" s="985"/>
      <c r="CM115" s="958" t="s">
        <v>430</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2" customFormat="1" ht="26.25" customHeight="1" x14ac:dyDescent="0.15">
      <c r="A116" s="992"/>
      <c r="B116" s="993"/>
      <c r="C116" s="1001" t="s">
        <v>431</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80</v>
      </c>
      <c r="AB116" s="995"/>
      <c r="AC116" s="995"/>
      <c r="AD116" s="995"/>
      <c r="AE116" s="996"/>
      <c r="AF116" s="997">
        <v>114</v>
      </c>
      <c r="AG116" s="995"/>
      <c r="AH116" s="995"/>
      <c r="AI116" s="995"/>
      <c r="AJ116" s="996"/>
      <c r="AK116" s="997">
        <v>334</v>
      </c>
      <c r="AL116" s="995"/>
      <c r="AM116" s="995"/>
      <c r="AN116" s="995"/>
      <c r="AO116" s="996"/>
      <c r="AP116" s="998">
        <v>0</v>
      </c>
      <c r="AQ116" s="999"/>
      <c r="AR116" s="999"/>
      <c r="AS116" s="999"/>
      <c r="AT116" s="1000"/>
      <c r="AU116" s="944"/>
      <c r="AV116" s="945"/>
      <c r="AW116" s="945"/>
      <c r="AX116" s="945"/>
      <c r="AY116" s="945"/>
      <c r="AZ116" s="1003" t="s">
        <v>432</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433</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2"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434</v>
      </c>
      <c r="Z117" s="930"/>
      <c r="AA117" s="1014">
        <v>744696</v>
      </c>
      <c r="AB117" s="1015"/>
      <c r="AC117" s="1015"/>
      <c r="AD117" s="1015"/>
      <c r="AE117" s="1016"/>
      <c r="AF117" s="1017">
        <v>771216</v>
      </c>
      <c r="AG117" s="1015"/>
      <c r="AH117" s="1015"/>
      <c r="AI117" s="1015"/>
      <c r="AJ117" s="1016"/>
      <c r="AK117" s="1017">
        <v>788978</v>
      </c>
      <c r="AL117" s="1015"/>
      <c r="AM117" s="1015"/>
      <c r="AN117" s="1015"/>
      <c r="AO117" s="1016"/>
      <c r="AP117" s="1018"/>
      <c r="AQ117" s="1019"/>
      <c r="AR117" s="1019"/>
      <c r="AS117" s="1019"/>
      <c r="AT117" s="1020"/>
      <c r="AU117" s="944"/>
      <c r="AV117" s="945"/>
      <c r="AW117" s="945"/>
      <c r="AX117" s="945"/>
      <c r="AY117" s="945"/>
      <c r="AZ117" s="1010" t="s">
        <v>435</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436</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2" customFormat="1" ht="26.25" customHeight="1" x14ac:dyDescent="0.15">
      <c r="A118" s="948" t="s">
        <v>410</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407</v>
      </c>
      <c r="AB118" s="929"/>
      <c r="AC118" s="929"/>
      <c r="AD118" s="929"/>
      <c r="AE118" s="930"/>
      <c r="AF118" s="928" t="s">
        <v>408</v>
      </c>
      <c r="AG118" s="929"/>
      <c r="AH118" s="929"/>
      <c r="AI118" s="929"/>
      <c r="AJ118" s="930"/>
      <c r="AK118" s="928" t="s">
        <v>294</v>
      </c>
      <c r="AL118" s="929"/>
      <c r="AM118" s="929"/>
      <c r="AN118" s="929"/>
      <c r="AO118" s="930"/>
      <c r="AP118" s="1006" t="s">
        <v>409</v>
      </c>
      <c r="AQ118" s="1007"/>
      <c r="AR118" s="1007"/>
      <c r="AS118" s="1007"/>
      <c r="AT118" s="1008"/>
      <c r="AU118" s="944"/>
      <c r="AV118" s="945"/>
      <c r="AW118" s="945"/>
      <c r="AX118" s="945"/>
      <c r="AY118" s="945"/>
      <c r="AZ118" s="1009" t="s">
        <v>437</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438</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2" customFormat="1" ht="26.25" customHeight="1" x14ac:dyDescent="0.15">
      <c r="A119" s="1092" t="s">
        <v>413</v>
      </c>
      <c r="B119" s="983"/>
      <c r="C119" s="965" t="s">
        <v>414</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5" t="s">
        <v>177</v>
      </c>
      <c r="BA119" s="235"/>
      <c r="BB119" s="235"/>
      <c r="BC119" s="235"/>
      <c r="BD119" s="235"/>
      <c r="BE119" s="235"/>
      <c r="BF119" s="235"/>
      <c r="BG119" s="235"/>
      <c r="BH119" s="235"/>
      <c r="BI119" s="235"/>
      <c r="BJ119" s="235"/>
      <c r="BK119" s="235"/>
      <c r="BL119" s="235"/>
      <c r="BM119" s="235"/>
      <c r="BN119" s="235"/>
      <c r="BO119" s="1013" t="s">
        <v>439</v>
      </c>
      <c r="BP119" s="1041"/>
      <c r="BQ119" s="1035">
        <v>10128696</v>
      </c>
      <c r="BR119" s="1036"/>
      <c r="BS119" s="1036"/>
      <c r="BT119" s="1036"/>
      <c r="BU119" s="1036"/>
      <c r="BV119" s="1036">
        <v>10620301</v>
      </c>
      <c r="BW119" s="1036"/>
      <c r="BX119" s="1036"/>
      <c r="BY119" s="1036"/>
      <c r="BZ119" s="1036"/>
      <c r="CA119" s="1036">
        <v>11279869</v>
      </c>
      <c r="CB119" s="1036"/>
      <c r="CC119" s="1036"/>
      <c r="CD119" s="1036"/>
      <c r="CE119" s="1036"/>
      <c r="CF119" s="1037"/>
      <c r="CG119" s="1038"/>
      <c r="CH119" s="1038"/>
      <c r="CI119" s="1038"/>
      <c r="CJ119" s="1039"/>
      <c r="CK119" s="986"/>
      <c r="CL119" s="987"/>
      <c r="CM119" s="1009" t="s">
        <v>440</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2" customFormat="1" ht="26.25" customHeight="1" x14ac:dyDescent="0.15">
      <c r="A120" s="1093"/>
      <c r="B120" s="985"/>
      <c r="C120" s="958" t="s">
        <v>417</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441</v>
      </c>
      <c r="AV120" s="1028"/>
      <c r="AW120" s="1028"/>
      <c r="AX120" s="1028"/>
      <c r="AY120" s="1029"/>
      <c r="AZ120" s="965" t="s">
        <v>442</v>
      </c>
      <c r="BA120" s="933"/>
      <c r="BB120" s="933"/>
      <c r="BC120" s="933"/>
      <c r="BD120" s="933"/>
      <c r="BE120" s="933"/>
      <c r="BF120" s="933"/>
      <c r="BG120" s="933"/>
      <c r="BH120" s="933"/>
      <c r="BI120" s="933"/>
      <c r="BJ120" s="933"/>
      <c r="BK120" s="933"/>
      <c r="BL120" s="933"/>
      <c r="BM120" s="933"/>
      <c r="BN120" s="933"/>
      <c r="BO120" s="933"/>
      <c r="BP120" s="934"/>
      <c r="BQ120" s="966">
        <v>1775280</v>
      </c>
      <c r="BR120" s="967"/>
      <c r="BS120" s="967"/>
      <c r="BT120" s="967"/>
      <c r="BU120" s="967"/>
      <c r="BV120" s="967">
        <v>1585108</v>
      </c>
      <c r="BW120" s="967"/>
      <c r="BX120" s="967"/>
      <c r="BY120" s="967"/>
      <c r="BZ120" s="967"/>
      <c r="CA120" s="967">
        <v>1606247</v>
      </c>
      <c r="CB120" s="967"/>
      <c r="CC120" s="967"/>
      <c r="CD120" s="967"/>
      <c r="CE120" s="967"/>
      <c r="CF120" s="980">
        <v>49</v>
      </c>
      <c r="CG120" s="981"/>
      <c r="CH120" s="981"/>
      <c r="CI120" s="981"/>
      <c r="CJ120" s="981"/>
      <c r="CK120" s="1042" t="s">
        <v>443</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t="s">
        <v>121</v>
      </c>
      <c r="DH120" s="967"/>
      <c r="DI120" s="967"/>
      <c r="DJ120" s="967"/>
      <c r="DK120" s="967"/>
      <c r="DL120" s="967" t="s">
        <v>121</v>
      </c>
      <c r="DM120" s="967"/>
      <c r="DN120" s="967"/>
      <c r="DO120" s="967"/>
      <c r="DP120" s="967"/>
      <c r="DQ120" s="967">
        <v>690246</v>
      </c>
      <c r="DR120" s="967"/>
      <c r="DS120" s="967"/>
      <c r="DT120" s="967"/>
      <c r="DU120" s="967"/>
      <c r="DV120" s="968">
        <v>21.1</v>
      </c>
      <c r="DW120" s="968"/>
      <c r="DX120" s="968"/>
      <c r="DY120" s="968"/>
      <c r="DZ120" s="969"/>
    </row>
    <row r="121" spans="1:130" s="212" customFormat="1" ht="26.25" customHeight="1" x14ac:dyDescent="0.15">
      <c r="A121" s="1093"/>
      <c r="B121" s="985"/>
      <c r="C121" s="1010" t="s">
        <v>444</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445</v>
      </c>
      <c r="BA121" s="959"/>
      <c r="BB121" s="959"/>
      <c r="BC121" s="959"/>
      <c r="BD121" s="959"/>
      <c r="BE121" s="959"/>
      <c r="BF121" s="959"/>
      <c r="BG121" s="959"/>
      <c r="BH121" s="959"/>
      <c r="BI121" s="959"/>
      <c r="BJ121" s="959"/>
      <c r="BK121" s="959"/>
      <c r="BL121" s="959"/>
      <c r="BM121" s="959"/>
      <c r="BN121" s="959"/>
      <c r="BO121" s="959"/>
      <c r="BP121" s="960"/>
      <c r="BQ121" s="961">
        <v>139934</v>
      </c>
      <c r="BR121" s="962"/>
      <c r="BS121" s="962"/>
      <c r="BT121" s="962"/>
      <c r="BU121" s="962"/>
      <c r="BV121" s="962">
        <v>114711</v>
      </c>
      <c r="BW121" s="962"/>
      <c r="BX121" s="962"/>
      <c r="BY121" s="962"/>
      <c r="BZ121" s="962"/>
      <c r="CA121" s="962">
        <v>91752</v>
      </c>
      <c r="CB121" s="962"/>
      <c r="CC121" s="962"/>
      <c r="CD121" s="962"/>
      <c r="CE121" s="962"/>
      <c r="CF121" s="956">
        <v>2.8</v>
      </c>
      <c r="CG121" s="957"/>
      <c r="CH121" s="957"/>
      <c r="CI121" s="957"/>
      <c r="CJ121" s="957"/>
      <c r="CK121" s="1045"/>
      <c r="CL121" s="1046"/>
      <c r="CM121" s="1046"/>
      <c r="CN121" s="1046"/>
      <c r="CO121" s="1047"/>
      <c r="CP121" s="1055" t="s">
        <v>390</v>
      </c>
      <c r="CQ121" s="1056"/>
      <c r="CR121" s="1056"/>
      <c r="CS121" s="1056"/>
      <c r="CT121" s="1056"/>
      <c r="CU121" s="1056"/>
      <c r="CV121" s="1056"/>
      <c r="CW121" s="1056"/>
      <c r="CX121" s="1056"/>
      <c r="CY121" s="1056"/>
      <c r="CZ121" s="1056"/>
      <c r="DA121" s="1056"/>
      <c r="DB121" s="1056"/>
      <c r="DC121" s="1056"/>
      <c r="DD121" s="1056"/>
      <c r="DE121" s="1056"/>
      <c r="DF121" s="1057"/>
      <c r="DG121" s="961">
        <v>154153</v>
      </c>
      <c r="DH121" s="962"/>
      <c r="DI121" s="962"/>
      <c r="DJ121" s="962"/>
      <c r="DK121" s="962"/>
      <c r="DL121" s="962">
        <v>118373</v>
      </c>
      <c r="DM121" s="962"/>
      <c r="DN121" s="962"/>
      <c r="DO121" s="962"/>
      <c r="DP121" s="962"/>
      <c r="DQ121" s="962">
        <v>94632</v>
      </c>
      <c r="DR121" s="962"/>
      <c r="DS121" s="962"/>
      <c r="DT121" s="962"/>
      <c r="DU121" s="962"/>
      <c r="DV121" s="963">
        <v>2.9</v>
      </c>
      <c r="DW121" s="963"/>
      <c r="DX121" s="963"/>
      <c r="DY121" s="963"/>
      <c r="DZ121" s="964"/>
    </row>
    <row r="122" spans="1:130" s="212" customFormat="1" ht="26.25" customHeight="1" x14ac:dyDescent="0.15">
      <c r="A122" s="1093"/>
      <c r="B122" s="985"/>
      <c r="C122" s="958" t="s">
        <v>427</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446</v>
      </c>
      <c r="BA122" s="1001"/>
      <c r="BB122" s="1001"/>
      <c r="BC122" s="1001"/>
      <c r="BD122" s="1001"/>
      <c r="BE122" s="1001"/>
      <c r="BF122" s="1001"/>
      <c r="BG122" s="1001"/>
      <c r="BH122" s="1001"/>
      <c r="BI122" s="1001"/>
      <c r="BJ122" s="1001"/>
      <c r="BK122" s="1001"/>
      <c r="BL122" s="1001"/>
      <c r="BM122" s="1001"/>
      <c r="BN122" s="1001"/>
      <c r="BO122" s="1001"/>
      <c r="BP122" s="1002"/>
      <c r="BQ122" s="1035">
        <v>4889818</v>
      </c>
      <c r="BR122" s="1036"/>
      <c r="BS122" s="1036"/>
      <c r="BT122" s="1036"/>
      <c r="BU122" s="1036"/>
      <c r="BV122" s="1036">
        <v>5416960</v>
      </c>
      <c r="BW122" s="1036"/>
      <c r="BX122" s="1036"/>
      <c r="BY122" s="1036"/>
      <c r="BZ122" s="1036"/>
      <c r="CA122" s="1036">
        <v>5374946</v>
      </c>
      <c r="CB122" s="1036"/>
      <c r="CC122" s="1036"/>
      <c r="CD122" s="1036"/>
      <c r="CE122" s="1036"/>
      <c r="CF122" s="1053">
        <v>164</v>
      </c>
      <c r="CG122" s="1054"/>
      <c r="CH122" s="1054"/>
      <c r="CI122" s="1054"/>
      <c r="CJ122" s="1054"/>
      <c r="CK122" s="1045"/>
      <c r="CL122" s="1046"/>
      <c r="CM122" s="1046"/>
      <c r="CN122" s="1046"/>
      <c r="CO122" s="1047"/>
      <c r="CP122" s="1055" t="s">
        <v>388</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2" customFormat="1" ht="26.25" customHeight="1" x14ac:dyDescent="0.15">
      <c r="A123" s="1093"/>
      <c r="B123" s="985"/>
      <c r="C123" s="958" t="s">
        <v>433</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5" t="s">
        <v>177</v>
      </c>
      <c r="BA123" s="235"/>
      <c r="BB123" s="235"/>
      <c r="BC123" s="235"/>
      <c r="BD123" s="235"/>
      <c r="BE123" s="235"/>
      <c r="BF123" s="235"/>
      <c r="BG123" s="235"/>
      <c r="BH123" s="235"/>
      <c r="BI123" s="235"/>
      <c r="BJ123" s="235"/>
      <c r="BK123" s="235"/>
      <c r="BL123" s="235"/>
      <c r="BM123" s="235"/>
      <c r="BN123" s="235"/>
      <c r="BO123" s="1013" t="s">
        <v>447</v>
      </c>
      <c r="BP123" s="1041"/>
      <c r="BQ123" s="1099">
        <v>6805032</v>
      </c>
      <c r="BR123" s="1100"/>
      <c r="BS123" s="1100"/>
      <c r="BT123" s="1100"/>
      <c r="BU123" s="1100"/>
      <c r="BV123" s="1100">
        <v>7116779</v>
      </c>
      <c r="BW123" s="1100"/>
      <c r="BX123" s="1100"/>
      <c r="BY123" s="1100"/>
      <c r="BZ123" s="1100"/>
      <c r="CA123" s="1100">
        <v>7072945</v>
      </c>
      <c r="CB123" s="1100"/>
      <c r="CC123" s="1100"/>
      <c r="CD123" s="1100"/>
      <c r="CE123" s="1100"/>
      <c r="CF123" s="1037"/>
      <c r="CG123" s="1038"/>
      <c r="CH123" s="1038"/>
      <c r="CI123" s="1038"/>
      <c r="CJ123" s="1039"/>
      <c r="CK123" s="1045"/>
      <c r="CL123" s="1046"/>
      <c r="CM123" s="1046"/>
      <c r="CN123" s="1046"/>
      <c r="CO123" s="1047"/>
      <c r="CP123" s="1055" t="s">
        <v>389</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2" customFormat="1" ht="26.25" customHeight="1" thickBot="1" x14ac:dyDescent="0.2">
      <c r="A124" s="1093"/>
      <c r="B124" s="985"/>
      <c r="C124" s="958" t="s">
        <v>436</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448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107.9</v>
      </c>
      <c r="BR124" s="1063"/>
      <c r="BS124" s="1063"/>
      <c r="BT124" s="1063"/>
      <c r="BU124" s="1063"/>
      <c r="BV124" s="1063">
        <v>111.2</v>
      </c>
      <c r="BW124" s="1063"/>
      <c r="BX124" s="1063"/>
      <c r="BY124" s="1063"/>
      <c r="BZ124" s="1063"/>
      <c r="CA124" s="1063">
        <v>128.30000000000001</v>
      </c>
      <c r="CB124" s="1063"/>
      <c r="CC124" s="1063"/>
      <c r="CD124" s="1063"/>
      <c r="CE124" s="1063"/>
      <c r="CF124" s="1064"/>
      <c r="CG124" s="1065"/>
      <c r="CH124" s="1065"/>
      <c r="CI124" s="1065"/>
      <c r="CJ124" s="1066"/>
      <c r="CK124" s="1048"/>
      <c r="CL124" s="1048"/>
      <c r="CM124" s="1048"/>
      <c r="CN124" s="1048"/>
      <c r="CO124" s="1049"/>
      <c r="CP124" s="1055" t="s">
        <v>449</v>
      </c>
      <c r="CQ124" s="1056"/>
      <c r="CR124" s="1056"/>
      <c r="CS124" s="1056"/>
      <c r="CT124" s="1056"/>
      <c r="CU124" s="1056"/>
      <c r="CV124" s="1056"/>
      <c r="CW124" s="1056"/>
      <c r="CX124" s="1056"/>
      <c r="CY124" s="1056"/>
      <c r="CZ124" s="1056"/>
      <c r="DA124" s="1056"/>
      <c r="DB124" s="1056"/>
      <c r="DC124" s="1056"/>
      <c r="DD124" s="1056"/>
      <c r="DE124" s="1056"/>
      <c r="DF124" s="1057"/>
      <c r="DG124" s="1040">
        <v>399857</v>
      </c>
      <c r="DH124" s="1022"/>
      <c r="DI124" s="1022"/>
      <c r="DJ124" s="1022"/>
      <c r="DK124" s="1023"/>
      <c r="DL124" s="1021">
        <v>500062</v>
      </c>
      <c r="DM124" s="1022"/>
      <c r="DN124" s="1022"/>
      <c r="DO124" s="1022"/>
      <c r="DP124" s="1023"/>
      <c r="DQ124" s="1021" t="s">
        <v>121</v>
      </c>
      <c r="DR124" s="1022"/>
      <c r="DS124" s="1022"/>
      <c r="DT124" s="1022"/>
      <c r="DU124" s="1023"/>
      <c r="DV124" s="1024" t="s">
        <v>121</v>
      </c>
      <c r="DW124" s="1025"/>
      <c r="DX124" s="1025"/>
      <c r="DY124" s="1025"/>
      <c r="DZ124" s="1026"/>
    </row>
    <row r="125" spans="1:130" s="212" customFormat="1" ht="26.25" customHeight="1" x14ac:dyDescent="0.15">
      <c r="A125" s="1093"/>
      <c r="B125" s="985"/>
      <c r="C125" s="958" t="s">
        <v>438</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8" t="s">
        <v>450</v>
      </c>
      <c r="CL125" s="1043"/>
      <c r="CM125" s="1043"/>
      <c r="CN125" s="1043"/>
      <c r="CO125" s="1044"/>
      <c r="CP125" s="965" t="s">
        <v>451</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2" customFormat="1" ht="26.25" customHeight="1" thickBot="1" x14ac:dyDescent="0.2">
      <c r="A126" s="1093"/>
      <c r="B126" s="985"/>
      <c r="C126" s="958" t="s">
        <v>440</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9"/>
      <c r="CL126" s="1046"/>
      <c r="CM126" s="1046"/>
      <c r="CN126" s="1046"/>
      <c r="CO126" s="1047"/>
      <c r="CP126" s="958" t="s">
        <v>452</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2" customFormat="1" ht="26.25" customHeight="1" x14ac:dyDescent="0.15">
      <c r="A127" s="1094"/>
      <c r="B127" s="987"/>
      <c r="C127" s="1009" t="s">
        <v>453</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121</v>
      </c>
      <c r="AB127" s="995"/>
      <c r="AC127" s="995"/>
      <c r="AD127" s="995"/>
      <c r="AE127" s="996"/>
      <c r="AF127" s="997" t="s">
        <v>121</v>
      </c>
      <c r="AG127" s="995"/>
      <c r="AH127" s="995"/>
      <c r="AI127" s="995"/>
      <c r="AJ127" s="996"/>
      <c r="AK127" s="997" t="s">
        <v>121</v>
      </c>
      <c r="AL127" s="995"/>
      <c r="AM127" s="995"/>
      <c r="AN127" s="995"/>
      <c r="AO127" s="996"/>
      <c r="AP127" s="998" t="s">
        <v>121</v>
      </c>
      <c r="AQ127" s="999"/>
      <c r="AR127" s="999"/>
      <c r="AS127" s="999"/>
      <c r="AT127" s="1000"/>
      <c r="AU127" s="214"/>
      <c r="AV127" s="214"/>
      <c r="AW127" s="214"/>
      <c r="AX127" s="1067" t="s">
        <v>454</v>
      </c>
      <c r="AY127" s="1068"/>
      <c r="AZ127" s="1068"/>
      <c r="BA127" s="1068"/>
      <c r="BB127" s="1068"/>
      <c r="BC127" s="1068"/>
      <c r="BD127" s="1068"/>
      <c r="BE127" s="1069"/>
      <c r="BF127" s="1070" t="s">
        <v>455</v>
      </c>
      <c r="BG127" s="1068"/>
      <c r="BH127" s="1068"/>
      <c r="BI127" s="1068"/>
      <c r="BJ127" s="1068"/>
      <c r="BK127" s="1068"/>
      <c r="BL127" s="1069"/>
      <c r="BM127" s="1070" t="s">
        <v>456</v>
      </c>
      <c r="BN127" s="1068"/>
      <c r="BO127" s="1068"/>
      <c r="BP127" s="1068"/>
      <c r="BQ127" s="1068"/>
      <c r="BR127" s="1068"/>
      <c r="BS127" s="1069"/>
      <c r="BT127" s="1070" t="s">
        <v>457</v>
      </c>
      <c r="BU127" s="1068"/>
      <c r="BV127" s="1068"/>
      <c r="BW127" s="1068"/>
      <c r="BX127" s="1068"/>
      <c r="BY127" s="1068"/>
      <c r="BZ127" s="1091"/>
      <c r="CA127" s="214"/>
      <c r="CB127" s="214"/>
      <c r="CC127" s="214"/>
      <c r="CD127" s="237"/>
      <c r="CE127" s="237"/>
      <c r="CF127" s="237"/>
      <c r="CG127" s="214"/>
      <c r="CH127" s="214"/>
      <c r="CI127" s="214"/>
      <c r="CJ127" s="236"/>
      <c r="CK127" s="1059"/>
      <c r="CL127" s="1046"/>
      <c r="CM127" s="1046"/>
      <c r="CN127" s="1046"/>
      <c r="CO127" s="1047"/>
      <c r="CP127" s="958" t="s">
        <v>458</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2" customFormat="1" ht="26.25" customHeight="1" thickBot="1" x14ac:dyDescent="0.2">
      <c r="A128" s="1077" t="s">
        <v>459</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460</v>
      </c>
      <c r="X128" s="1079"/>
      <c r="Y128" s="1079"/>
      <c r="Z128" s="1080"/>
      <c r="AA128" s="1081">
        <v>22461</v>
      </c>
      <c r="AB128" s="1082"/>
      <c r="AC128" s="1082"/>
      <c r="AD128" s="1082"/>
      <c r="AE128" s="1083"/>
      <c r="AF128" s="1084">
        <v>27866</v>
      </c>
      <c r="AG128" s="1082"/>
      <c r="AH128" s="1082"/>
      <c r="AI128" s="1082"/>
      <c r="AJ128" s="1083"/>
      <c r="AK128" s="1084">
        <v>31809</v>
      </c>
      <c r="AL128" s="1082"/>
      <c r="AM128" s="1082"/>
      <c r="AN128" s="1082"/>
      <c r="AO128" s="1083"/>
      <c r="AP128" s="1085"/>
      <c r="AQ128" s="1086"/>
      <c r="AR128" s="1086"/>
      <c r="AS128" s="1086"/>
      <c r="AT128" s="1087"/>
      <c r="AU128" s="214"/>
      <c r="AV128" s="214"/>
      <c r="AW128" s="214"/>
      <c r="AX128" s="932" t="s">
        <v>461</v>
      </c>
      <c r="AY128" s="933"/>
      <c r="AZ128" s="933"/>
      <c r="BA128" s="933"/>
      <c r="BB128" s="933"/>
      <c r="BC128" s="933"/>
      <c r="BD128" s="933"/>
      <c r="BE128" s="934"/>
      <c r="BF128" s="1088" t="s">
        <v>121</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37"/>
      <c r="CB128" s="237"/>
      <c r="CC128" s="237"/>
      <c r="CD128" s="237"/>
      <c r="CE128" s="237"/>
      <c r="CF128" s="237"/>
      <c r="CG128" s="214"/>
      <c r="CH128" s="214"/>
      <c r="CI128" s="214"/>
      <c r="CJ128" s="236"/>
      <c r="CK128" s="1060"/>
      <c r="CL128" s="1061"/>
      <c r="CM128" s="1061"/>
      <c r="CN128" s="1061"/>
      <c r="CO128" s="1062"/>
      <c r="CP128" s="1071" t="s">
        <v>462</v>
      </c>
      <c r="CQ128" s="762"/>
      <c r="CR128" s="762"/>
      <c r="CS128" s="762"/>
      <c r="CT128" s="762"/>
      <c r="CU128" s="762"/>
      <c r="CV128" s="762"/>
      <c r="CW128" s="762"/>
      <c r="CX128" s="762"/>
      <c r="CY128" s="762"/>
      <c r="CZ128" s="762"/>
      <c r="DA128" s="762"/>
      <c r="DB128" s="762"/>
      <c r="DC128" s="762"/>
      <c r="DD128" s="762"/>
      <c r="DE128" s="762"/>
      <c r="DF128" s="1072"/>
      <c r="DG128" s="1073">
        <v>12316</v>
      </c>
      <c r="DH128" s="1074"/>
      <c r="DI128" s="1074"/>
      <c r="DJ128" s="1074"/>
      <c r="DK128" s="1074"/>
      <c r="DL128" s="1074">
        <v>11666</v>
      </c>
      <c r="DM128" s="1074"/>
      <c r="DN128" s="1074"/>
      <c r="DO128" s="1074"/>
      <c r="DP128" s="1074"/>
      <c r="DQ128" s="1074">
        <v>11016</v>
      </c>
      <c r="DR128" s="1074"/>
      <c r="DS128" s="1074"/>
      <c r="DT128" s="1074"/>
      <c r="DU128" s="1074"/>
      <c r="DV128" s="1075">
        <v>0.3</v>
      </c>
      <c r="DW128" s="1075"/>
      <c r="DX128" s="1075"/>
      <c r="DY128" s="1075"/>
      <c r="DZ128" s="1076"/>
    </row>
    <row r="129" spans="1:131" s="212"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463</v>
      </c>
      <c r="X129" s="1107"/>
      <c r="Y129" s="1107"/>
      <c r="Z129" s="1108"/>
      <c r="AA129" s="994">
        <v>3425058</v>
      </c>
      <c r="AB129" s="995"/>
      <c r="AC129" s="995"/>
      <c r="AD129" s="995"/>
      <c r="AE129" s="996"/>
      <c r="AF129" s="997">
        <v>3487617</v>
      </c>
      <c r="AG129" s="995"/>
      <c r="AH129" s="995"/>
      <c r="AI129" s="995"/>
      <c r="AJ129" s="996"/>
      <c r="AK129" s="997">
        <v>3634367</v>
      </c>
      <c r="AL129" s="995"/>
      <c r="AM129" s="995"/>
      <c r="AN129" s="995"/>
      <c r="AO129" s="996"/>
      <c r="AP129" s="1109"/>
      <c r="AQ129" s="1110"/>
      <c r="AR129" s="1110"/>
      <c r="AS129" s="1110"/>
      <c r="AT129" s="1111"/>
      <c r="AU129" s="215"/>
      <c r="AV129" s="215"/>
      <c r="AW129" s="215"/>
      <c r="AX129" s="1101" t="s">
        <v>464</v>
      </c>
      <c r="AY129" s="959"/>
      <c r="AZ129" s="959"/>
      <c r="BA129" s="959"/>
      <c r="BB129" s="959"/>
      <c r="BC129" s="959"/>
      <c r="BD129" s="959"/>
      <c r="BE129" s="960"/>
      <c r="BF129" s="1102" t="s">
        <v>121</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70" t="s">
        <v>465</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466</v>
      </c>
      <c r="X130" s="1107"/>
      <c r="Y130" s="1107"/>
      <c r="Z130" s="1108"/>
      <c r="AA130" s="994">
        <v>346778</v>
      </c>
      <c r="AB130" s="995"/>
      <c r="AC130" s="995"/>
      <c r="AD130" s="995"/>
      <c r="AE130" s="996"/>
      <c r="AF130" s="997">
        <v>338971</v>
      </c>
      <c r="AG130" s="995"/>
      <c r="AH130" s="995"/>
      <c r="AI130" s="995"/>
      <c r="AJ130" s="996"/>
      <c r="AK130" s="997">
        <v>357921</v>
      </c>
      <c r="AL130" s="995"/>
      <c r="AM130" s="995"/>
      <c r="AN130" s="995"/>
      <c r="AO130" s="996"/>
      <c r="AP130" s="1109"/>
      <c r="AQ130" s="1110"/>
      <c r="AR130" s="1110"/>
      <c r="AS130" s="1110"/>
      <c r="AT130" s="1111"/>
      <c r="AU130" s="215"/>
      <c r="AV130" s="215"/>
      <c r="AW130" s="215"/>
      <c r="AX130" s="1101" t="s">
        <v>467</v>
      </c>
      <c r="AY130" s="959"/>
      <c r="AZ130" s="959"/>
      <c r="BA130" s="959"/>
      <c r="BB130" s="959"/>
      <c r="BC130" s="959"/>
      <c r="BD130" s="959"/>
      <c r="BE130" s="960"/>
      <c r="BF130" s="1137">
        <v>12.4</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468</v>
      </c>
      <c r="X131" s="1144"/>
      <c r="Y131" s="1144"/>
      <c r="Z131" s="1145"/>
      <c r="AA131" s="1040">
        <v>3078280</v>
      </c>
      <c r="AB131" s="1022"/>
      <c r="AC131" s="1022"/>
      <c r="AD131" s="1022"/>
      <c r="AE131" s="1023"/>
      <c r="AF131" s="1021">
        <v>3148646</v>
      </c>
      <c r="AG131" s="1022"/>
      <c r="AH131" s="1022"/>
      <c r="AI131" s="1022"/>
      <c r="AJ131" s="1023"/>
      <c r="AK131" s="1021">
        <v>3276446</v>
      </c>
      <c r="AL131" s="1022"/>
      <c r="AM131" s="1022"/>
      <c r="AN131" s="1022"/>
      <c r="AO131" s="1023"/>
      <c r="AP131" s="1146"/>
      <c r="AQ131" s="1147"/>
      <c r="AR131" s="1147"/>
      <c r="AS131" s="1147"/>
      <c r="AT131" s="1148"/>
      <c r="AU131" s="215"/>
      <c r="AV131" s="215"/>
      <c r="AW131" s="215"/>
      <c r="AX131" s="1119" t="s">
        <v>469</v>
      </c>
      <c r="AY131" s="762"/>
      <c r="AZ131" s="762"/>
      <c r="BA131" s="762"/>
      <c r="BB131" s="762"/>
      <c r="BC131" s="762"/>
      <c r="BD131" s="762"/>
      <c r="BE131" s="1072"/>
      <c r="BF131" s="1120">
        <v>128.30000000000001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26" t="s">
        <v>470</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471</v>
      </c>
      <c r="W132" s="1130"/>
      <c r="X132" s="1130"/>
      <c r="Y132" s="1130"/>
      <c r="Z132" s="1131"/>
      <c r="AA132" s="1132">
        <v>12.19697</v>
      </c>
      <c r="AB132" s="1133"/>
      <c r="AC132" s="1133"/>
      <c r="AD132" s="1133"/>
      <c r="AE132" s="1134"/>
      <c r="AF132" s="1135">
        <v>12.84295</v>
      </c>
      <c r="AG132" s="1133"/>
      <c r="AH132" s="1133"/>
      <c r="AI132" s="1133"/>
      <c r="AJ132" s="1134"/>
      <c r="AK132" s="1135">
        <v>12.1854</v>
      </c>
      <c r="AL132" s="1133"/>
      <c r="AM132" s="1133"/>
      <c r="AN132" s="1133"/>
      <c r="AO132" s="1134"/>
      <c r="AP132" s="1037"/>
      <c r="AQ132" s="1038"/>
      <c r="AR132" s="1038"/>
      <c r="AS132" s="1038"/>
      <c r="AT132" s="113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472</v>
      </c>
      <c r="W133" s="1113"/>
      <c r="X133" s="1113"/>
      <c r="Y133" s="1113"/>
      <c r="Z133" s="1114"/>
      <c r="AA133" s="1115">
        <v>10.5</v>
      </c>
      <c r="AB133" s="1116"/>
      <c r="AC133" s="1116"/>
      <c r="AD133" s="1116"/>
      <c r="AE133" s="1117"/>
      <c r="AF133" s="1115">
        <v>11.7</v>
      </c>
      <c r="AG133" s="1116"/>
      <c r="AH133" s="1116"/>
      <c r="AI133" s="1116"/>
      <c r="AJ133" s="1117"/>
      <c r="AK133" s="1115">
        <v>12.4</v>
      </c>
      <c r="AL133" s="1116"/>
      <c r="AM133" s="1116"/>
      <c r="AN133" s="1116"/>
      <c r="AO133" s="1117"/>
      <c r="AP133" s="1064"/>
      <c r="AQ133" s="1065"/>
      <c r="AR133" s="1065"/>
      <c r="AS133" s="1065"/>
      <c r="AT133" s="111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G78+MIpSvcrMSRnlst6csVQ7jRLhhjIV55iSKApCDonqA7ijsbWbUKrlfw/aL6h7vzWktkct+lhDN4fDkGzOg==" saltValue="c1csnW1qRRTcPw6z6wQ1x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57"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n70EFxNORdDh/95h4d0hQtbiF3QIJv7zZ6dPMfTeH0EYM0BF/pwBOr+W+/0yNbkec5DDI7UYjooi1SChSHXQUg==" saltValue="ns1mdXZa59lC1IjuFS8YG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dECaYvJbhsbpHVXzbq0DyZDsvHtQlWxPuRhKiWlT3qrvAdIQrcafPzXyew4QNPrOzlesgL8f5Ux/J/jxCW1Yg==" saltValue="RrYHwIBo22tGhNLbkNqyl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50" t="s">
        <v>476</v>
      </c>
      <c r="AP7" s="253"/>
      <c r="AQ7" s="254" t="s">
        <v>477</v>
      </c>
      <c r="AR7" s="255"/>
    </row>
    <row r="8" spans="1:46" x14ac:dyDescent="0.15">
      <c r="A8" s="247"/>
      <c r="AK8" s="256"/>
      <c r="AL8" s="257"/>
      <c r="AM8" s="257"/>
      <c r="AN8" s="258"/>
      <c r="AO8" s="1151"/>
      <c r="AP8" s="259" t="s">
        <v>478</v>
      </c>
      <c r="AQ8" s="260" t="s">
        <v>479</v>
      </c>
      <c r="AR8" s="261" t="s">
        <v>480</v>
      </c>
    </row>
    <row r="9" spans="1:46" x14ac:dyDescent="0.15">
      <c r="A9" s="247"/>
      <c r="AK9" s="1152" t="s">
        <v>481</v>
      </c>
      <c r="AL9" s="1153"/>
      <c r="AM9" s="1153"/>
      <c r="AN9" s="1154"/>
      <c r="AO9" s="262">
        <v>820802</v>
      </c>
      <c r="AP9" s="262">
        <v>103467</v>
      </c>
      <c r="AQ9" s="263">
        <v>186275</v>
      </c>
      <c r="AR9" s="264">
        <v>-44.5</v>
      </c>
    </row>
    <row r="10" spans="1:46" ht="13.5" customHeight="1" x14ac:dyDescent="0.15">
      <c r="A10" s="247"/>
      <c r="AK10" s="1152" t="s">
        <v>482</v>
      </c>
      <c r="AL10" s="1153"/>
      <c r="AM10" s="1153"/>
      <c r="AN10" s="1154"/>
      <c r="AO10" s="265">
        <v>214395</v>
      </c>
      <c r="AP10" s="265">
        <v>27026</v>
      </c>
      <c r="AQ10" s="266">
        <v>28060</v>
      </c>
      <c r="AR10" s="267">
        <v>-3.7</v>
      </c>
    </row>
    <row r="11" spans="1:46" ht="13.5" customHeight="1" x14ac:dyDescent="0.15">
      <c r="A11" s="247"/>
      <c r="AK11" s="1152" t="s">
        <v>483</v>
      </c>
      <c r="AL11" s="1153"/>
      <c r="AM11" s="1153"/>
      <c r="AN11" s="1154"/>
      <c r="AO11" s="265">
        <v>2362</v>
      </c>
      <c r="AP11" s="265">
        <v>298</v>
      </c>
      <c r="AQ11" s="266">
        <v>7123</v>
      </c>
      <c r="AR11" s="267">
        <v>-95.8</v>
      </c>
    </row>
    <row r="12" spans="1:46" ht="13.5" customHeight="1" x14ac:dyDescent="0.15">
      <c r="A12" s="247"/>
      <c r="AK12" s="1152" t="s">
        <v>484</v>
      </c>
      <c r="AL12" s="1153"/>
      <c r="AM12" s="1153"/>
      <c r="AN12" s="1154"/>
      <c r="AO12" s="265" t="s">
        <v>485</v>
      </c>
      <c r="AP12" s="265" t="s">
        <v>485</v>
      </c>
      <c r="AQ12" s="266">
        <v>57</v>
      </c>
      <c r="AR12" s="267" t="s">
        <v>485</v>
      </c>
    </row>
    <row r="13" spans="1:46" ht="13.5" customHeight="1" x14ac:dyDescent="0.15">
      <c r="A13" s="247"/>
      <c r="AK13" s="1152" t="s">
        <v>486</v>
      </c>
      <c r="AL13" s="1153"/>
      <c r="AM13" s="1153"/>
      <c r="AN13" s="1154"/>
      <c r="AO13" s="265">
        <v>54737</v>
      </c>
      <c r="AP13" s="265">
        <v>6900</v>
      </c>
      <c r="AQ13" s="266">
        <v>6435</v>
      </c>
      <c r="AR13" s="267">
        <v>7.2</v>
      </c>
    </row>
    <row r="14" spans="1:46" ht="13.5" customHeight="1" x14ac:dyDescent="0.15">
      <c r="A14" s="247"/>
      <c r="AK14" s="1152" t="s">
        <v>487</v>
      </c>
      <c r="AL14" s="1153"/>
      <c r="AM14" s="1153"/>
      <c r="AN14" s="1154"/>
      <c r="AO14" s="265">
        <v>25718</v>
      </c>
      <c r="AP14" s="265">
        <v>3242</v>
      </c>
      <c r="AQ14" s="266">
        <v>3786</v>
      </c>
      <c r="AR14" s="267">
        <v>-14.4</v>
      </c>
    </row>
    <row r="15" spans="1:46" ht="13.5" customHeight="1" x14ac:dyDescent="0.15">
      <c r="A15" s="247"/>
      <c r="AK15" s="1155" t="s">
        <v>488</v>
      </c>
      <c r="AL15" s="1156"/>
      <c r="AM15" s="1156"/>
      <c r="AN15" s="1157"/>
      <c r="AO15" s="265">
        <v>-31245</v>
      </c>
      <c r="AP15" s="265">
        <v>-3939</v>
      </c>
      <c r="AQ15" s="266">
        <v>-9323</v>
      </c>
      <c r="AR15" s="267">
        <v>-57.7</v>
      </c>
    </row>
    <row r="16" spans="1:46" x14ac:dyDescent="0.15">
      <c r="A16" s="247"/>
      <c r="AK16" s="1155" t="s">
        <v>177</v>
      </c>
      <c r="AL16" s="1156"/>
      <c r="AM16" s="1156"/>
      <c r="AN16" s="1157"/>
      <c r="AO16" s="265">
        <v>1086769</v>
      </c>
      <c r="AP16" s="265">
        <v>136993</v>
      </c>
      <c r="AQ16" s="266">
        <v>222412</v>
      </c>
      <c r="AR16" s="267">
        <v>-38.4</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58" t="s">
        <v>493</v>
      </c>
      <c r="AL21" s="1159"/>
      <c r="AM21" s="1159"/>
      <c r="AN21" s="1160"/>
      <c r="AO21" s="277">
        <v>11.35</v>
      </c>
      <c r="AP21" s="278">
        <v>17.59</v>
      </c>
      <c r="AQ21" s="279">
        <v>-6.24</v>
      </c>
      <c r="AS21" s="280"/>
      <c r="AT21" s="276"/>
    </row>
    <row r="22" spans="1:46" s="248" customFormat="1" x14ac:dyDescent="0.15">
      <c r="A22" s="276"/>
      <c r="AK22" s="1158" t="s">
        <v>494</v>
      </c>
      <c r="AL22" s="1159"/>
      <c r="AM22" s="1159"/>
      <c r="AN22" s="1160"/>
      <c r="AO22" s="281">
        <v>96.5</v>
      </c>
      <c r="AP22" s="282">
        <v>95.9</v>
      </c>
      <c r="AQ22" s="283">
        <v>0.6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9" t="s">
        <v>495</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50" t="s">
        <v>476</v>
      </c>
      <c r="AP30" s="253"/>
      <c r="AQ30" s="254" t="s">
        <v>477</v>
      </c>
      <c r="AR30" s="255"/>
    </row>
    <row r="31" spans="1:46" x14ac:dyDescent="0.15">
      <c r="A31" s="247"/>
      <c r="AK31" s="256"/>
      <c r="AL31" s="257"/>
      <c r="AM31" s="257"/>
      <c r="AN31" s="258"/>
      <c r="AO31" s="1151"/>
      <c r="AP31" s="259" t="s">
        <v>478</v>
      </c>
      <c r="AQ31" s="260" t="s">
        <v>479</v>
      </c>
      <c r="AR31" s="261" t="s">
        <v>480</v>
      </c>
    </row>
    <row r="32" spans="1:46" ht="27" customHeight="1" x14ac:dyDescent="0.15">
      <c r="A32" s="247"/>
      <c r="AK32" s="1166" t="s">
        <v>498</v>
      </c>
      <c r="AL32" s="1167"/>
      <c r="AM32" s="1167"/>
      <c r="AN32" s="1168"/>
      <c r="AO32" s="291">
        <v>639325</v>
      </c>
      <c r="AP32" s="291">
        <v>80591</v>
      </c>
      <c r="AQ32" s="292">
        <v>124581</v>
      </c>
      <c r="AR32" s="293">
        <v>-35.299999999999997</v>
      </c>
    </row>
    <row r="33" spans="1:46" ht="13.5" customHeight="1" x14ac:dyDescent="0.15">
      <c r="A33" s="247"/>
      <c r="AK33" s="1166" t="s">
        <v>499</v>
      </c>
      <c r="AL33" s="1167"/>
      <c r="AM33" s="1167"/>
      <c r="AN33" s="1168"/>
      <c r="AO33" s="291" t="s">
        <v>485</v>
      </c>
      <c r="AP33" s="291" t="s">
        <v>485</v>
      </c>
      <c r="AQ33" s="292">
        <v>76</v>
      </c>
      <c r="AR33" s="293" t="s">
        <v>485</v>
      </c>
    </row>
    <row r="34" spans="1:46" ht="27" customHeight="1" x14ac:dyDescent="0.15">
      <c r="A34" s="247"/>
      <c r="AK34" s="1166" t="s">
        <v>500</v>
      </c>
      <c r="AL34" s="1167"/>
      <c r="AM34" s="1167"/>
      <c r="AN34" s="1168"/>
      <c r="AO34" s="291" t="s">
        <v>485</v>
      </c>
      <c r="AP34" s="291" t="s">
        <v>485</v>
      </c>
      <c r="AQ34" s="292">
        <v>163</v>
      </c>
      <c r="AR34" s="293" t="s">
        <v>485</v>
      </c>
    </row>
    <row r="35" spans="1:46" ht="27" customHeight="1" x14ac:dyDescent="0.15">
      <c r="A35" s="247"/>
      <c r="AK35" s="1166" t="s">
        <v>501</v>
      </c>
      <c r="AL35" s="1167"/>
      <c r="AM35" s="1167"/>
      <c r="AN35" s="1168"/>
      <c r="AO35" s="291">
        <v>93195</v>
      </c>
      <c r="AP35" s="291">
        <v>11748</v>
      </c>
      <c r="AQ35" s="292">
        <v>24428</v>
      </c>
      <c r="AR35" s="293">
        <v>-51.9</v>
      </c>
    </row>
    <row r="36" spans="1:46" ht="27" customHeight="1" x14ac:dyDescent="0.15">
      <c r="A36" s="247"/>
      <c r="AK36" s="1166" t="s">
        <v>502</v>
      </c>
      <c r="AL36" s="1167"/>
      <c r="AM36" s="1167"/>
      <c r="AN36" s="1168"/>
      <c r="AO36" s="291">
        <v>56124</v>
      </c>
      <c r="AP36" s="291">
        <v>7075</v>
      </c>
      <c r="AQ36" s="292">
        <v>4294</v>
      </c>
      <c r="AR36" s="293">
        <v>64.8</v>
      </c>
    </row>
    <row r="37" spans="1:46" ht="13.5" customHeight="1" x14ac:dyDescent="0.15">
      <c r="A37" s="247"/>
      <c r="AK37" s="1166" t="s">
        <v>503</v>
      </c>
      <c r="AL37" s="1167"/>
      <c r="AM37" s="1167"/>
      <c r="AN37" s="1168"/>
      <c r="AO37" s="291" t="s">
        <v>485</v>
      </c>
      <c r="AP37" s="291" t="s">
        <v>485</v>
      </c>
      <c r="AQ37" s="292">
        <v>880</v>
      </c>
      <c r="AR37" s="293" t="s">
        <v>485</v>
      </c>
    </row>
    <row r="38" spans="1:46" ht="27" customHeight="1" x14ac:dyDescent="0.15">
      <c r="A38" s="247"/>
      <c r="AK38" s="1169" t="s">
        <v>504</v>
      </c>
      <c r="AL38" s="1170"/>
      <c r="AM38" s="1170"/>
      <c r="AN38" s="1171"/>
      <c r="AO38" s="294">
        <v>334</v>
      </c>
      <c r="AP38" s="294">
        <v>42</v>
      </c>
      <c r="AQ38" s="295">
        <v>22</v>
      </c>
      <c r="AR38" s="283">
        <v>90.9</v>
      </c>
      <c r="AS38" s="290"/>
    </row>
    <row r="39" spans="1:46" x14ac:dyDescent="0.15">
      <c r="A39" s="247"/>
      <c r="AK39" s="1169" t="s">
        <v>505</v>
      </c>
      <c r="AL39" s="1170"/>
      <c r="AM39" s="1170"/>
      <c r="AN39" s="1171"/>
      <c r="AO39" s="291">
        <v>-31809</v>
      </c>
      <c r="AP39" s="291">
        <v>-4010</v>
      </c>
      <c r="AQ39" s="292">
        <v>-5293</v>
      </c>
      <c r="AR39" s="293">
        <v>-24.2</v>
      </c>
      <c r="AS39" s="290"/>
    </row>
    <row r="40" spans="1:46" ht="27" customHeight="1" x14ac:dyDescent="0.15">
      <c r="A40" s="247"/>
      <c r="AK40" s="1166" t="s">
        <v>506</v>
      </c>
      <c r="AL40" s="1167"/>
      <c r="AM40" s="1167"/>
      <c r="AN40" s="1168"/>
      <c r="AO40" s="291">
        <v>-357921</v>
      </c>
      <c r="AP40" s="291">
        <v>-45118</v>
      </c>
      <c r="AQ40" s="292">
        <v>-99375</v>
      </c>
      <c r="AR40" s="293">
        <v>-54.6</v>
      </c>
      <c r="AS40" s="290"/>
    </row>
    <row r="41" spans="1:46" x14ac:dyDescent="0.15">
      <c r="A41" s="247"/>
      <c r="AK41" s="1172" t="s">
        <v>287</v>
      </c>
      <c r="AL41" s="1173"/>
      <c r="AM41" s="1173"/>
      <c r="AN41" s="1174"/>
      <c r="AO41" s="291">
        <v>399248</v>
      </c>
      <c r="AP41" s="291">
        <v>50327</v>
      </c>
      <c r="AQ41" s="292">
        <v>49775</v>
      </c>
      <c r="AR41" s="293">
        <v>1.1000000000000001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61" t="s">
        <v>476</v>
      </c>
      <c r="AN49" s="1163" t="s">
        <v>509</v>
      </c>
      <c r="AO49" s="1164"/>
      <c r="AP49" s="1164"/>
      <c r="AQ49" s="1164"/>
      <c r="AR49" s="1165"/>
    </row>
    <row r="50" spans="1:44" x14ac:dyDescent="0.15">
      <c r="A50" s="247"/>
      <c r="AK50" s="305"/>
      <c r="AL50" s="306"/>
      <c r="AM50" s="1162"/>
      <c r="AN50" s="307" t="s">
        <v>510</v>
      </c>
      <c r="AO50" s="308" t="s">
        <v>511</v>
      </c>
      <c r="AP50" s="309" t="s">
        <v>512</v>
      </c>
      <c r="AQ50" s="310" t="s">
        <v>513</v>
      </c>
      <c r="AR50" s="311" t="s">
        <v>514</v>
      </c>
    </row>
    <row r="51" spans="1:44" x14ac:dyDescent="0.15">
      <c r="A51" s="247"/>
      <c r="AK51" s="303" t="s">
        <v>515</v>
      </c>
      <c r="AL51" s="304"/>
      <c r="AM51" s="312">
        <v>1767950</v>
      </c>
      <c r="AN51" s="313">
        <v>237404</v>
      </c>
      <c r="AO51" s="314">
        <v>133</v>
      </c>
      <c r="AP51" s="315">
        <v>200194</v>
      </c>
      <c r="AQ51" s="316">
        <v>5.2</v>
      </c>
      <c r="AR51" s="317">
        <v>127.8</v>
      </c>
    </row>
    <row r="52" spans="1:44" x14ac:dyDescent="0.15">
      <c r="A52" s="247"/>
      <c r="AK52" s="318"/>
      <c r="AL52" s="319" t="s">
        <v>516</v>
      </c>
      <c r="AM52" s="320">
        <v>1218213</v>
      </c>
      <c r="AN52" s="321">
        <v>163584</v>
      </c>
      <c r="AO52" s="322">
        <v>90.6</v>
      </c>
      <c r="AP52" s="323">
        <v>106422</v>
      </c>
      <c r="AQ52" s="324">
        <v>20.100000000000001</v>
      </c>
      <c r="AR52" s="325">
        <v>70.5</v>
      </c>
    </row>
    <row r="53" spans="1:44" x14ac:dyDescent="0.15">
      <c r="A53" s="247"/>
      <c r="AK53" s="303" t="s">
        <v>517</v>
      </c>
      <c r="AL53" s="304"/>
      <c r="AM53" s="312">
        <v>816460</v>
      </c>
      <c r="AN53" s="313">
        <v>110661</v>
      </c>
      <c r="AO53" s="314">
        <v>-53.4</v>
      </c>
      <c r="AP53" s="315">
        <v>196914</v>
      </c>
      <c r="AQ53" s="316">
        <v>-1.6</v>
      </c>
      <c r="AR53" s="317">
        <v>-51.8</v>
      </c>
    </row>
    <row r="54" spans="1:44" x14ac:dyDescent="0.15">
      <c r="A54" s="247"/>
      <c r="AK54" s="318"/>
      <c r="AL54" s="319" t="s">
        <v>516</v>
      </c>
      <c r="AM54" s="320">
        <v>585348</v>
      </c>
      <c r="AN54" s="321">
        <v>79337</v>
      </c>
      <c r="AO54" s="322">
        <v>-51.5</v>
      </c>
      <c r="AP54" s="323">
        <v>98966</v>
      </c>
      <c r="AQ54" s="324">
        <v>-7</v>
      </c>
      <c r="AR54" s="325">
        <v>-44.5</v>
      </c>
    </row>
    <row r="55" spans="1:44" x14ac:dyDescent="0.15">
      <c r="A55" s="247"/>
      <c r="AK55" s="303" t="s">
        <v>518</v>
      </c>
      <c r="AL55" s="304"/>
      <c r="AM55" s="312">
        <v>2165936</v>
      </c>
      <c r="AN55" s="313">
        <v>287031</v>
      </c>
      <c r="AO55" s="314">
        <v>159.4</v>
      </c>
      <c r="AP55" s="315">
        <v>204757</v>
      </c>
      <c r="AQ55" s="316">
        <v>4</v>
      </c>
      <c r="AR55" s="317">
        <v>155.4</v>
      </c>
    </row>
    <row r="56" spans="1:44" x14ac:dyDescent="0.15">
      <c r="A56" s="247"/>
      <c r="AK56" s="318"/>
      <c r="AL56" s="319" t="s">
        <v>516</v>
      </c>
      <c r="AM56" s="320">
        <v>652625</v>
      </c>
      <c r="AN56" s="321">
        <v>86486</v>
      </c>
      <c r="AO56" s="322">
        <v>9</v>
      </c>
      <c r="AP56" s="323">
        <v>106071</v>
      </c>
      <c r="AQ56" s="324">
        <v>7.2</v>
      </c>
      <c r="AR56" s="325">
        <v>1.8</v>
      </c>
    </row>
    <row r="57" spans="1:44" x14ac:dyDescent="0.15">
      <c r="A57" s="247"/>
      <c r="AK57" s="303" t="s">
        <v>519</v>
      </c>
      <c r="AL57" s="304"/>
      <c r="AM57" s="312">
        <v>1725578</v>
      </c>
      <c r="AN57" s="313">
        <v>221654</v>
      </c>
      <c r="AO57" s="314">
        <v>-22.8</v>
      </c>
      <c r="AP57" s="315">
        <v>194971</v>
      </c>
      <c r="AQ57" s="316">
        <v>-4.8</v>
      </c>
      <c r="AR57" s="317">
        <v>-18</v>
      </c>
    </row>
    <row r="58" spans="1:44" x14ac:dyDescent="0.15">
      <c r="A58" s="247"/>
      <c r="AK58" s="318"/>
      <c r="AL58" s="319" t="s">
        <v>516</v>
      </c>
      <c r="AM58" s="320">
        <v>1299175</v>
      </c>
      <c r="AN58" s="321">
        <v>166882</v>
      </c>
      <c r="AO58" s="322">
        <v>93</v>
      </c>
      <c r="AP58" s="323">
        <v>105966</v>
      </c>
      <c r="AQ58" s="324">
        <v>-0.1</v>
      </c>
      <c r="AR58" s="325">
        <v>93.1</v>
      </c>
    </row>
    <row r="59" spans="1:44" x14ac:dyDescent="0.15">
      <c r="A59" s="247"/>
      <c r="AK59" s="303" t="s">
        <v>520</v>
      </c>
      <c r="AL59" s="304"/>
      <c r="AM59" s="312">
        <v>2047500</v>
      </c>
      <c r="AN59" s="313">
        <v>258099</v>
      </c>
      <c r="AO59" s="314">
        <v>16.399999999999999</v>
      </c>
      <c r="AP59" s="315">
        <v>224172</v>
      </c>
      <c r="AQ59" s="316">
        <v>15</v>
      </c>
      <c r="AR59" s="317">
        <v>1.4</v>
      </c>
    </row>
    <row r="60" spans="1:44" x14ac:dyDescent="0.15">
      <c r="A60" s="247"/>
      <c r="AK60" s="318"/>
      <c r="AL60" s="319" t="s">
        <v>516</v>
      </c>
      <c r="AM60" s="320">
        <v>960915</v>
      </c>
      <c r="AN60" s="321">
        <v>121129</v>
      </c>
      <c r="AO60" s="322">
        <v>-27.4</v>
      </c>
      <c r="AP60" s="323">
        <v>117611</v>
      </c>
      <c r="AQ60" s="324">
        <v>11</v>
      </c>
      <c r="AR60" s="325">
        <v>-38.4</v>
      </c>
    </row>
    <row r="61" spans="1:44" x14ac:dyDescent="0.15">
      <c r="A61" s="247"/>
      <c r="AK61" s="303" t="s">
        <v>521</v>
      </c>
      <c r="AL61" s="326"/>
      <c r="AM61" s="312">
        <v>1704685</v>
      </c>
      <c r="AN61" s="313">
        <v>222970</v>
      </c>
      <c r="AO61" s="314">
        <v>46.5</v>
      </c>
      <c r="AP61" s="315">
        <v>204202</v>
      </c>
      <c r="AQ61" s="327">
        <v>3.6</v>
      </c>
      <c r="AR61" s="317">
        <v>42.9</v>
      </c>
    </row>
    <row r="62" spans="1:44" x14ac:dyDescent="0.15">
      <c r="A62" s="247"/>
      <c r="AK62" s="318"/>
      <c r="AL62" s="319" t="s">
        <v>516</v>
      </c>
      <c r="AM62" s="320">
        <v>943255</v>
      </c>
      <c r="AN62" s="321">
        <v>123484</v>
      </c>
      <c r="AO62" s="322">
        <v>22.7</v>
      </c>
      <c r="AP62" s="323">
        <v>107007</v>
      </c>
      <c r="AQ62" s="324">
        <v>6.2</v>
      </c>
      <c r="AR62" s="325">
        <v>16.5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2qssHTgYGYmIh2YyXx5tF+wc/6ByoyiLM5wp/fpxbEQ82BZqC7XucL8/94iXBaj9gEJEdBCKjLiH7PupkuQpXw==" saltValue="qgo9LUd5RsDD8IffpV8AQ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wfo5DUrR+dcHk6+BgblmH280ZQ/NcqhH0mYIzLLaayjsA3FCOdwrd17u7DirrlItfK2EACMU9odCk2JlkyOWDA==" saltValue="QjstAK3LtdDJbUfWW/GnO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nneNbTr7NCPIiAnJUjM24hX6V2QjPHwOWb833Tvt6/uF/eL1/t9+HW5UKNgTD8YffVpKSHO5euwIawO9tPdM7g==" saltValue="GrPbYncbYa3k/4H4wzEJr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75" t="s">
        <v>3</v>
      </c>
      <c r="D47" s="1175"/>
      <c r="E47" s="1176"/>
      <c r="F47" s="11">
        <v>24.52</v>
      </c>
      <c r="G47" s="12">
        <v>25.44</v>
      </c>
      <c r="H47" s="12">
        <v>27.42</v>
      </c>
      <c r="I47" s="12">
        <v>23.95</v>
      </c>
      <c r="J47" s="13">
        <v>24.75</v>
      </c>
    </row>
    <row r="48" spans="2:10" ht="57.75" customHeight="1" x14ac:dyDescent="0.15">
      <c r="B48" s="14"/>
      <c r="C48" s="1177" t="s">
        <v>4</v>
      </c>
      <c r="D48" s="1177"/>
      <c r="E48" s="1178"/>
      <c r="F48" s="15">
        <v>4.96</v>
      </c>
      <c r="G48" s="16">
        <v>4.3899999999999997</v>
      </c>
      <c r="H48" s="16">
        <v>3.67</v>
      </c>
      <c r="I48" s="16">
        <v>3.66</v>
      </c>
      <c r="J48" s="17">
        <v>2.04</v>
      </c>
    </row>
    <row r="49" spans="2:10" ht="57.75" customHeight="1" thickBot="1" x14ac:dyDescent="0.2">
      <c r="B49" s="18"/>
      <c r="C49" s="1179" t="s">
        <v>5</v>
      </c>
      <c r="D49" s="1179"/>
      <c r="E49" s="1180"/>
      <c r="F49" s="19">
        <v>0.45</v>
      </c>
      <c r="G49" s="20">
        <v>2.2200000000000002</v>
      </c>
      <c r="H49" s="20">
        <v>0.93</v>
      </c>
      <c r="I49" s="20" t="s">
        <v>528</v>
      </c>
      <c r="J49" s="21">
        <v>0.3</v>
      </c>
    </row>
    <row r="50" spans="2:10" x14ac:dyDescent="0.15"/>
  </sheetData>
  <sheetProtection algorithmName="SHA-512" hashValue="OmvQy8djZaVw8p2y5BBGIhfcGl2tzXJ8lYLYWRj/mDfzq+C0oYo+2tI06sNIYUYgjK5uhUkn1uPHIhJc6i2j9w==" saltValue="KfIKQl20sGfRcwo2pMPD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85" t="s">
        <v>529</v>
      </c>
      <c r="D34" s="1185"/>
      <c r="E34" s="1186"/>
      <c r="F34" s="32">
        <v>3.75</v>
      </c>
      <c r="G34" s="33">
        <v>6.63</v>
      </c>
      <c r="H34" s="33">
        <v>10.74</v>
      </c>
      <c r="I34" s="33">
        <v>14.42</v>
      </c>
      <c r="J34" s="34">
        <v>15.01</v>
      </c>
      <c r="K34" s="22"/>
      <c r="L34" s="22"/>
      <c r="M34" s="22"/>
      <c r="N34" s="22"/>
      <c r="O34" s="22"/>
      <c r="P34" s="22"/>
    </row>
    <row r="35" spans="1:16" ht="39" customHeight="1" x14ac:dyDescent="0.15">
      <c r="A35" s="22"/>
      <c r="B35" s="35"/>
      <c r="C35" s="1181" t="s">
        <v>530</v>
      </c>
      <c r="D35" s="1181"/>
      <c r="E35" s="1182"/>
      <c r="F35" s="36">
        <v>4.95</v>
      </c>
      <c r="G35" s="37">
        <v>4.3899999999999997</v>
      </c>
      <c r="H35" s="37">
        <v>3.66</v>
      </c>
      <c r="I35" s="37">
        <v>3.65</v>
      </c>
      <c r="J35" s="38">
        <v>2.0299999999999998</v>
      </c>
      <c r="K35" s="22"/>
      <c r="L35" s="22"/>
      <c r="M35" s="22"/>
      <c r="N35" s="22"/>
      <c r="O35" s="22"/>
      <c r="P35" s="22"/>
    </row>
    <row r="36" spans="1:16" ht="39" customHeight="1" x14ac:dyDescent="0.15">
      <c r="A36" s="22"/>
      <c r="B36" s="35"/>
      <c r="C36" s="1181" t="s">
        <v>531</v>
      </c>
      <c r="D36" s="1181"/>
      <c r="E36" s="1182"/>
      <c r="F36" s="36">
        <v>1.43</v>
      </c>
      <c r="G36" s="37">
        <v>1.4</v>
      </c>
      <c r="H36" s="37">
        <v>0.79</v>
      </c>
      <c r="I36" s="37">
        <v>1</v>
      </c>
      <c r="J36" s="38">
        <v>0.63</v>
      </c>
      <c r="K36" s="22"/>
      <c r="L36" s="22"/>
      <c r="M36" s="22"/>
      <c r="N36" s="22"/>
      <c r="O36" s="22"/>
      <c r="P36" s="22"/>
    </row>
    <row r="37" spans="1:16" ht="39" customHeight="1" x14ac:dyDescent="0.15">
      <c r="A37" s="22"/>
      <c r="B37" s="35"/>
      <c r="C37" s="1181" t="s">
        <v>532</v>
      </c>
      <c r="D37" s="1181"/>
      <c r="E37" s="1182"/>
      <c r="F37" s="36">
        <v>0.52</v>
      </c>
      <c r="G37" s="37">
        <v>0.47</v>
      </c>
      <c r="H37" s="37">
        <v>0.18</v>
      </c>
      <c r="I37" s="37">
        <v>0.43</v>
      </c>
      <c r="J37" s="38">
        <v>0.54</v>
      </c>
      <c r="K37" s="22"/>
      <c r="L37" s="22"/>
      <c r="M37" s="22"/>
      <c r="N37" s="22"/>
      <c r="O37" s="22"/>
      <c r="P37" s="22"/>
    </row>
    <row r="38" spans="1:16" ht="39" customHeight="1" x14ac:dyDescent="0.15">
      <c r="A38" s="22"/>
      <c r="B38" s="35"/>
      <c r="C38" s="1181" t="s">
        <v>533</v>
      </c>
      <c r="D38" s="1181"/>
      <c r="E38" s="1182"/>
      <c r="F38" s="36" t="s">
        <v>485</v>
      </c>
      <c r="G38" s="37" t="s">
        <v>485</v>
      </c>
      <c r="H38" s="37" t="s">
        <v>485</v>
      </c>
      <c r="I38" s="37" t="s">
        <v>485</v>
      </c>
      <c r="J38" s="38">
        <v>0.47</v>
      </c>
      <c r="K38" s="22"/>
      <c r="L38" s="22"/>
      <c r="M38" s="22"/>
      <c r="N38" s="22"/>
      <c r="O38" s="22"/>
      <c r="P38" s="22"/>
    </row>
    <row r="39" spans="1:16" ht="39" customHeight="1" x14ac:dyDescent="0.15">
      <c r="A39" s="22"/>
      <c r="B39" s="35"/>
      <c r="C39" s="1181" t="s">
        <v>534</v>
      </c>
      <c r="D39" s="1181"/>
      <c r="E39" s="1182"/>
      <c r="F39" s="36">
        <v>0</v>
      </c>
      <c r="G39" s="37">
        <v>0</v>
      </c>
      <c r="H39" s="37">
        <v>0.03</v>
      </c>
      <c r="I39" s="37">
        <v>0.01</v>
      </c>
      <c r="J39" s="38">
        <v>0.01</v>
      </c>
      <c r="K39" s="22"/>
      <c r="L39" s="22"/>
      <c r="M39" s="22"/>
      <c r="N39" s="22"/>
      <c r="O39" s="22"/>
      <c r="P39" s="22"/>
    </row>
    <row r="40" spans="1:16" ht="39" customHeight="1" x14ac:dyDescent="0.15">
      <c r="A40" s="22"/>
      <c r="B40" s="35"/>
      <c r="C40" s="1181"/>
      <c r="D40" s="1181"/>
      <c r="E40" s="1182"/>
      <c r="F40" s="36"/>
      <c r="G40" s="37"/>
      <c r="H40" s="37"/>
      <c r="I40" s="37"/>
      <c r="J40" s="38"/>
      <c r="K40" s="22"/>
      <c r="L40" s="22"/>
      <c r="M40" s="22"/>
      <c r="N40" s="22"/>
      <c r="O40" s="22"/>
      <c r="P40" s="22"/>
    </row>
    <row r="41" spans="1:16" ht="39" customHeight="1" x14ac:dyDescent="0.15">
      <c r="A41" s="22"/>
      <c r="B41" s="35"/>
      <c r="C41" s="1181"/>
      <c r="D41" s="1181"/>
      <c r="E41" s="1182"/>
      <c r="F41" s="36"/>
      <c r="G41" s="37"/>
      <c r="H41" s="37"/>
      <c r="I41" s="37"/>
      <c r="J41" s="38"/>
      <c r="K41" s="22"/>
      <c r="L41" s="22"/>
      <c r="M41" s="22"/>
      <c r="N41" s="22"/>
      <c r="O41" s="22"/>
      <c r="P41" s="22"/>
    </row>
    <row r="42" spans="1:16" ht="39" customHeight="1" x14ac:dyDescent="0.15">
      <c r="A42" s="22"/>
      <c r="B42" s="39"/>
      <c r="C42" s="1181" t="s">
        <v>535</v>
      </c>
      <c r="D42" s="1181"/>
      <c r="E42" s="1182"/>
      <c r="F42" s="36" t="s">
        <v>485</v>
      </c>
      <c r="G42" s="37" t="s">
        <v>485</v>
      </c>
      <c r="H42" s="37" t="s">
        <v>485</v>
      </c>
      <c r="I42" s="37" t="s">
        <v>485</v>
      </c>
      <c r="J42" s="38" t="s">
        <v>485</v>
      </c>
      <c r="K42" s="22"/>
      <c r="L42" s="22"/>
      <c r="M42" s="22"/>
      <c r="N42" s="22"/>
      <c r="O42" s="22"/>
      <c r="P42" s="22"/>
    </row>
    <row r="43" spans="1:16" ht="39" customHeight="1" thickBot="1" x14ac:dyDescent="0.2">
      <c r="A43" s="22"/>
      <c r="B43" s="40"/>
      <c r="C43" s="1183" t="s">
        <v>536</v>
      </c>
      <c r="D43" s="1183"/>
      <c r="E43" s="1184"/>
      <c r="F43" s="41">
        <v>0.38</v>
      </c>
      <c r="G43" s="42">
        <v>0.21</v>
      </c>
      <c r="H43" s="42">
        <v>0.17</v>
      </c>
      <c r="I43" s="42">
        <v>1.84</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c1znum5bQWlg69fLXvfJwh/ki9M/U+/lsQ8yr7bzYVr0TxJrRT0wwUK0LRPid9pUAUrjYXvcdRqM65DWztEYQ==" saltValue="xhi+Tm2/8jpuOT+qBno1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574</v>
      </c>
      <c r="L45" s="58">
        <v>576</v>
      </c>
      <c r="M45" s="58">
        <v>613</v>
      </c>
      <c r="N45" s="58">
        <v>639</v>
      </c>
      <c r="O45" s="59">
        <v>639</v>
      </c>
      <c r="P45" s="46"/>
      <c r="Q45" s="46"/>
      <c r="R45" s="46"/>
      <c r="S45" s="46"/>
      <c r="T45" s="46"/>
      <c r="U45" s="46"/>
    </row>
    <row r="46" spans="1:21" ht="30.75" customHeight="1" x14ac:dyDescent="0.15">
      <c r="A46" s="46"/>
      <c r="B46" s="1189"/>
      <c r="C46" s="1190"/>
      <c r="D46" s="60"/>
      <c r="E46" s="1195" t="s">
        <v>11</v>
      </c>
      <c r="F46" s="1195"/>
      <c r="G46" s="1195"/>
      <c r="H46" s="1195"/>
      <c r="I46" s="1195"/>
      <c r="J46" s="1196"/>
      <c r="K46" s="61" t="s">
        <v>485</v>
      </c>
      <c r="L46" s="62" t="s">
        <v>485</v>
      </c>
      <c r="M46" s="62" t="s">
        <v>485</v>
      </c>
      <c r="N46" s="62" t="s">
        <v>485</v>
      </c>
      <c r="O46" s="63" t="s">
        <v>485</v>
      </c>
      <c r="P46" s="46"/>
      <c r="Q46" s="46"/>
      <c r="R46" s="46"/>
      <c r="S46" s="46"/>
      <c r="T46" s="46"/>
      <c r="U46" s="46"/>
    </row>
    <row r="47" spans="1:21" ht="30.75" customHeight="1" x14ac:dyDescent="0.15">
      <c r="A47" s="46"/>
      <c r="B47" s="1189"/>
      <c r="C47" s="1190"/>
      <c r="D47" s="60"/>
      <c r="E47" s="1195" t="s">
        <v>12</v>
      </c>
      <c r="F47" s="1195"/>
      <c r="G47" s="1195"/>
      <c r="H47" s="1195"/>
      <c r="I47" s="1195"/>
      <c r="J47" s="1196"/>
      <c r="K47" s="61" t="s">
        <v>485</v>
      </c>
      <c r="L47" s="62" t="s">
        <v>485</v>
      </c>
      <c r="M47" s="62" t="s">
        <v>485</v>
      </c>
      <c r="N47" s="62" t="s">
        <v>485</v>
      </c>
      <c r="O47" s="63" t="s">
        <v>485</v>
      </c>
      <c r="P47" s="46"/>
      <c r="Q47" s="46"/>
      <c r="R47" s="46"/>
      <c r="S47" s="46"/>
      <c r="T47" s="46"/>
      <c r="U47" s="46"/>
    </row>
    <row r="48" spans="1:21" ht="30.75" customHeight="1" x14ac:dyDescent="0.15">
      <c r="A48" s="46"/>
      <c r="B48" s="1189"/>
      <c r="C48" s="1190"/>
      <c r="D48" s="60"/>
      <c r="E48" s="1195" t="s">
        <v>13</v>
      </c>
      <c r="F48" s="1195"/>
      <c r="G48" s="1195"/>
      <c r="H48" s="1195"/>
      <c r="I48" s="1195"/>
      <c r="J48" s="1196"/>
      <c r="K48" s="61">
        <v>81</v>
      </c>
      <c r="L48" s="62">
        <v>72</v>
      </c>
      <c r="M48" s="62">
        <v>89</v>
      </c>
      <c r="N48" s="62">
        <v>87</v>
      </c>
      <c r="O48" s="63">
        <v>93</v>
      </c>
      <c r="P48" s="46"/>
      <c r="Q48" s="46"/>
      <c r="R48" s="46"/>
      <c r="S48" s="46"/>
      <c r="T48" s="46"/>
      <c r="U48" s="46"/>
    </row>
    <row r="49" spans="1:21" ht="30.75" customHeight="1" x14ac:dyDescent="0.15">
      <c r="A49" s="46"/>
      <c r="B49" s="1189"/>
      <c r="C49" s="1190"/>
      <c r="D49" s="60"/>
      <c r="E49" s="1195" t="s">
        <v>14</v>
      </c>
      <c r="F49" s="1195"/>
      <c r="G49" s="1195"/>
      <c r="H49" s="1195"/>
      <c r="I49" s="1195"/>
      <c r="J49" s="1196"/>
      <c r="K49" s="61">
        <v>38</v>
      </c>
      <c r="L49" s="62">
        <v>39</v>
      </c>
      <c r="M49" s="62">
        <v>43</v>
      </c>
      <c r="N49" s="62">
        <v>45</v>
      </c>
      <c r="O49" s="63">
        <v>56</v>
      </c>
      <c r="P49" s="46"/>
      <c r="Q49" s="46"/>
      <c r="R49" s="46"/>
      <c r="S49" s="46"/>
      <c r="T49" s="46"/>
      <c r="U49" s="46"/>
    </row>
    <row r="50" spans="1:21" ht="30.75" customHeight="1" x14ac:dyDescent="0.15">
      <c r="A50" s="46"/>
      <c r="B50" s="1189"/>
      <c r="C50" s="1190"/>
      <c r="D50" s="60"/>
      <c r="E50" s="1195" t="s">
        <v>15</v>
      </c>
      <c r="F50" s="1195"/>
      <c r="G50" s="1195"/>
      <c r="H50" s="1195"/>
      <c r="I50" s="1195"/>
      <c r="J50" s="1196"/>
      <c r="K50" s="61">
        <v>66</v>
      </c>
      <c r="L50" s="62">
        <v>26</v>
      </c>
      <c r="M50" s="62" t="s">
        <v>485</v>
      </c>
      <c r="N50" s="62" t="s">
        <v>485</v>
      </c>
      <c r="O50" s="63" t="s">
        <v>485</v>
      </c>
      <c r="P50" s="46"/>
      <c r="Q50" s="46"/>
      <c r="R50" s="46"/>
      <c r="S50" s="46"/>
      <c r="T50" s="46"/>
      <c r="U50" s="46"/>
    </row>
    <row r="51" spans="1:21" ht="30.75" customHeight="1" x14ac:dyDescent="0.15">
      <c r="A51" s="46"/>
      <c r="B51" s="1191"/>
      <c r="C51" s="1192"/>
      <c r="D51" s="64"/>
      <c r="E51" s="1195" t="s">
        <v>16</v>
      </c>
      <c r="F51" s="1195"/>
      <c r="G51" s="1195"/>
      <c r="H51" s="1195"/>
      <c r="I51" s="1195"/>
      <c r="J51" s="1196"/>
      <c r="K51" s="61">
        <v>0</v>
      </c>
      <c r="L51" s="62">
        <v>0</v>
      </c>
      <c r="M51" s="62">
        <v>0</v>
      </c>
      <c r="N51" s="62">
        <v>0</v>
      </c>
      <c r="O51" s="63">
        <v>0</v>
      </c>
      <c r="P51" s="46"/>
      <c r="Q51" s="46"/>
      <c r="R51" s="46"/>
      <c r="S51" s="46"/>
      <c r="T51" s="46"/>
      <c r="U51" s="46"/>
    </row>
    <row r="52" spans="1:21" ht="30.75" customHeight="1" x14ac:dyDescent="0.15">
      <c r="A52" s="46"/>
      <c r="B52" s="1197" t="s">
        <v>17</v>
      </c>
      <c r="C52" s="1198"/>
      <c r="D52" s="64"/>
      <c r="E52" s="1195" t="s">
        <v>18</v>
      </c>
      <c r="F52" s="1195"/>
      <c r="G52" s="1195"/>
      <c r="H52" s="1195"/>
      <c r="I52" s="1195"/>
      <c r="J52" s="1196"/>
      <c r="K52" s="61">
        <v>499</v>
      </c>
      <c r="L52" s="62">
        <v>397</v>
      </c>
      <c r="M52" s="62">
        <v>368</v>
      </c>
      <c r="N52" s="62">
        <v>368</v>
      </c>
      <c r="O52" s="63">
        <v>390</v>
      </c>
      <c r="P52" s="46"/>
      <c r="Q52" s="46"/>
      <c r="R52" s="46"/>
      <c r="S52" s="46"/>
      <c r="T52" s="46"/>
      <c r="U52" s="46"/>
    </row>
    <row r="53" spans="1:21" ht="30.75" customHeight="1" thickBot="1" x14ac:dyDescent="0.2">
      <c r="A53" s="46"/>
      <c r="B53" s="1199" t="s">
        <v>19</v>
      </c>
      <c r="C53" s="1200"/>
      <c r="D53" s="65"/>
      <c r="E53" s="1201" t="s">
        <v>20</v>
      </c>
      <c r="F53" s="1201"/>
      <c r="G53" s="1201"/>
      <c r="H53" s="1201"/>
      <c r="I53" s="1201"/>
      <c r="J53" s="1202"/>
      <c r="K53" s="66">
        <v>260</v>
      </c>
      <c r="L53" s="67">
        <v>316</v>
      </c>
      <c r="M53" s="67">
        <v>377</v>
      </c>
      <c r="N53" s="67">
        <v>403</v>
      </c>
      <c r="O53" s="68">
        <v>398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15">
      <c r="B58" s="1203" t="s">
        <v>24</v>
      </c>
      <c r="C58" s="1204"/>
      <c r="D58" s="1209" t="s">
        <v>25</v>
      </c>
      <c r="E58" s="1210"/>
      <c r="F58" s="1210"/>
      <c r="G58" s="1210"/>
      <c r="H58" s="1210"/>
      <c r="I58" s="1210"/>
      <c r="J58" s="1211"/>
      <c r="K58" s="81"/>
      <c r="L58" s="82"/>
      <c r="M58" s="82"/>
      <c r="N58" s="82"/>
      <c r="O58" s="83"/>
    </row>
    <row r="59" spans="1:21" ht="31.5" customHeight="1" x14ac:dyDescent="0.15">
      <c r="B59" s="1205"/>
      <c r="C59" s="1206"/>
      <c r="D59" s="1212" t="s">
        <v>26</v>
      </c>
      <c r="E59" s="1213"/>
      <c r="F59" s="1213"/>
      <c r="G59" s="1213"/>
      <c r="H59" s="1213"/>
      <c r="I59" s="1213"/>
      <c r="J59" s="1214"/>
      <c r="K59" s="84"/>
      <c r="L59" s="85"/>
      <c r="M59" s="85"/>
      <c r="N59" s="85"/>
      <c r="O59" s="86"/>
    </row>
    <row r="60" spans="1:21" ht="31.5" customHeight="1" thickBot="1" x14ac:dyDescent="0.2">
      <c r="B60" s="1207"/>
      <c r="C60" s="1208"/>
      <c r="D60" s="1215" t="s">
        <v>27</v>
      </c>
      <c r="E60" s="1216"/>
      <c r="F60" s="1216"/>
      <c r="G60" s="1216"/>
      <c r="H60" s="1216"/>
      <c r="I60" s="1216"/>
      <c r="J60" s="121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045/4H20j5OajUrDXezHJjfDeb1dWnofOq3jHxRm2PiX/QmnNjFmnE30VVpzeVRpG262MyaiIS5LSQHjHdZw==" saltValue="lso5sd4oz897nnN2s2igs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18" t="s">
        <v>30</v>
      </c>
      <c r="C41" s="1219"/>
      <c r="D41" s="103"/>
      <c r="E41" s="1224" t="s">
        <v>31</v>
      </c>
      <c r="F41" s="1224"/>
      <c r="G41" s="1224"/>
      <c r="H41" s="1225"/>
      <c r="I41" s="330">
        <v>6470</v>
      </c>
      <c r="J41" s="331">
        <v>7051</v>
      </c>
      <c r="K41" s="331">
        <v>7294</v>
      </c>
      <c r="L41" s="331">
        <v>7503</v>
      </c>
      <c r="M41" s="332">
        <v>7958</v>
      </c>
    </row>
    <row r="42" spans="2:13" ht="27.75" customHeight="1" x14ac:dyDescent="0.15">
      <c r="B42" s="1220"/>
      <c r="C42" s="1221"/>
      <c r="D42" s="104"/>
      <c r="E42" s="1226" t="s">
        <v>32</v>
      </c>
      <c r="F42" s="1226"/>
      <c r="G42" s="1226"/>
      <c r="H42" s="1227"/>
      <c r="I42" s="333">
        <v>25</v>
      </c>
      <c r="J42" s="334" t="s">
        <v>485</v>
      </c>
      <c r="K42" s="334" t="s">
        <v>485</v>
      </c>
      <c r="L42" s="334" t="s">
        <v>485</v>
      </c>
      <c r="M42" s="335" t="s">
        <v>485</v>
      </c>
    </row>
    <row r="43" spans="2:13" ht="27.75" customHeight="1" x14ac:dyDescent="0.15">
      <c r="B43" s="1220"/>
      <c r="C43" s="1221"/>
      <c r="D43" s="104"/>
      <c r="E43" s="1226" t="s">
        <v>33</v>
      </c>
      <c r="F43" s="1226"/>
      <c r="G43" s="1226"/>
      <c r="H43" s="1227"/>
      <c r="I43" s="333">
        <v>684</v>
      </c>
      <c r="J43" s="334">
        <v>593</v>
      </c>
      <c r="K43" s="334">
        <v>554</v>
      </c>
      <c r="L43" s="334">
        <v>618</v>
      </c>
      <c r="M43" s="335">
        <v>785</v>
      </c>
    </row>
    <row r="44" spans="2:13" ht="27.75" customHeight="1" x14ac:dyDescent="0.15">
      <c r="B44" s="1220"/>
      <c r="C44" s="1221"/>
      <c r="D44" s="104"/>
      <c r="E44" s="1226" t="s">
        <v>34</v>
      </c>
      <c r="F44" s="1226"/>
      <c r="G44" s="1226"/>
      <c r="H44" s="1227"/>
      <c r="I44" s="333">
        <v>890</v>
      </c>
      <c r="J44" s="334">
        <v>1631</v>
      </c>
      <c r="K44" s="334">
        <v>1781</v>
      </c>
      <c r="L44" s="334">
        <v>1986</v>
      </c>
      <c r="M44" s="335">
        <v>1980</v>
      </c>
    </row>
    <row r="45" spans="2:13" ht="27.75" customHeight="1" x14ac:dyDescent="0.15">
      <c r="B45" s="1220"/>
      <c r="C45" s="1221"/>
      <c r="D45" s="104"/>
      <c r="E45" s="1226" t="s">
        <v>35</v>
      </c>
      <c r="F45" s="1226"/>
      <c r="G45" s="1226"/>
      <c r="H45" s="1227"/>
      <c r="I45" s="333">
        <v>514</v>
      </c>
      <c r="J45" s="334">
        <v>530</v>
      </c>
      <c r="K45" s="334">
        <v>487</v>
      </c>
      <c r="L45" s="334">
        <v>502</v>
      </c>
      <c r="M45" s="335">
        <v>546</v>
      </c>
    </row>
    <row r="46" spans="2:13" ht="27.75" customHeight="1" x14ac:dyDescent="0.15">
      <c r="B46" s="1220"/>
      <c r="C46" s="1221"/>
      <c r="D46" s="105"/>
      <c r="E46" s="1226" t="s">
        <v>36</v>
      </c>
      <c r="F46" s="1226"/>
      <c r="G46" s="1226"/>
      <c r="H46" s="1227"/>
      <c r="I46" s="333">
        <v>14</v>
      </c>
      <c r="J46" s="334">
        <v>13</v>
      </c>
      <c r="K46" s="334">
        <v>12</v>
      </c>
      <c r="L46" s="334">
        <v>12</v>
      </c>
      <c r="M46" s="335">
        <v>11</v>
      </c>
    </row>
    <row r="47" spans="2:13" ht="27.75" customHeight="1" x14ac:dyDescent="0.15">
      <c r="B47" s="1220"/>
      <c r="C47" s="1221"/>
      <c r="D47" s="106"/>
      <c r="E47" s="1228" t="s">
        <v>37</v>
      </c>
      <c r="F47" s="1229"/>
      <c r="G47" s="1229"/>
      <c r="H47" s="1230"/>
      <c r="I47" s="333" t="s">
        <v>485</v>
      </c>
      <c r="J47" s="334" t="s">
        <v>485</v>
      </c>
      <c r="K47" s="334" t="s">
        <v>485</v>
      </c>
      <c r="L47" s="334" t="s">
        <v>485</v>
      </c>
      <c r="M47" s="335" t="s">
        <v>485</v>
      </c>
    </row>
    <row r="48" spans="2:13" ht="27.75" customHeight="1" x14ac:dyDescent="0.15">
      <c r="B48" s="1220"/>
      <c r="C48" s="1221"/>
      <c r="D48" s="104"/>
      <c r="E48" s="1226" t="s">
        <v>38</v>
      </c>
      <c r="F48" s="1226"/>
      <c r="G48" s="1226"/>
      <c r="H48" s="1227"/>
      <c r="I48" s="333" t="s">
        <v>485</v>
      </c>
      <c r="J48" s="334" t="s">
        <v>485</v>
      </c>
      <c r="K48" s="334" t="s">
        <v>485</v>
      </c>
      <c r="L48" s="334" t="s">
        <v>485</v>
      </c>
      <c r="M48" s="335" t="s">
        <v>485</v>
      </c>
    </row>
    <row r="49" spans="2:13" ht="27.75" customHeight="1" x14ac:dyDescent="0.15">
      <c r="B49" s="1222"/>
      <c r="C49" s="1223"/>
      <c r="D49" s="104"/>
      <c r="E49" s="1226" t="s">
        <v>39</v>
      </c>
      <c r="F49" s="1226"/>
      <c r="G49" s="1226"/>
      <c r="H49" s="1227"/>
      <c r="I49" s="333" t="s">
        <v>485</v>
      </c>
      <c r="J49" s="334" t="s">
        <v>485</v>
      </c>
      <c r="K49" s="334" t="s">
        <v>485</v>
      </c>
      <c r="L49" s="334" t="s">
        <v>485</v>
      </c>
      <c r="M49" s="335" t="s">
        <v>485</v>
      </c>
    </row>
    <row r="50" spans="2:13" ht="27.75" customHeight="1" x14ac:dyDescent="0.15">
      <c r="B50" s="1231" t="s">
        <v>40</v>
      </c>
      <c r="C50" s="1232"/>
      <c r="D50" s="107"/>
      <c r="E50" s="1226" t="s">
        <v>41</v>
      </c>
      <c r="F50" s="1226"/>
      <c r="G50" s="1226"/>
      <c r="H50" s="1227"/>
      <c r="I50" s="333">
        <v>1474</v>
      </c>
      <c r="J50" s="334">
        <v>1640</v>
      </c>
      <c r="K50" s="334">
        <v>1775</v>
      </c>
      <c r="L50" s="334">
        <v>1585</v>
      </c>
      <c r="M50" s="335">
        <v>1606</v>
      </c>
    </row>
    <row r="51" spans="2:13" ht="27.75" customHeight="1" x14ac:dyDescent="0.15">
      <c r="B51" s="1220"/>
      <c r="C51" s="1221"/>
      <c r="D51" s="104"/>
      <c r="E51" s="1226" t="s">
        <v>42</v>
      </c>
      <c r="F51" s="1226"/>
      <c r="G51" s="1226"/>
      <c r="H51" s="1227"/>
      <c r="I51" s="333">
        <v>180</v>
      </c>
      <c r="J51" s="334">
        <v>163</v>
      </c>
      <c r="K51" s="334">
        <v>140</v>
      </c>
      <c r="L51" s="334">
        <v>115</v>
      </c>
      <c r="M51" s="335">
        <v>92</v>
      </c>
    </row>
    <row r="52" spans="2:13" ht="27.75" customHeight="1" x14ac:dyDescent="0.15">
      <c r="B52" s="1222"/>
      <c r="C52" s="1223"/>
      <c r="D52" s="104"/>
      <c r="E52" s="1226" t="s">
        <v>43</v>
      </c>
      <c r="F52" s="1226"/>
      <c r="G52" s="1226"/>
      <c r="H52" s="1227"/>
      <c r="I52" s="333">
        <v>4473</v>
      </c>
      <c r="J52" s="334">
        <v>5034</v>
      </c>
      <c r="K52" s="334">
        <v>4890</v>
      </c>
      <c r="L52" s="334">
        <v>5417</v>
      </c>
      <c r="M52" s="335">
        <v>5375</v>
      </c>
    </row>
    <row r="53" spans="2:13" ht="27.75" customHeight="1" thickBot="1" x14ac:dyDescent="0.2">
      <c r="B53" s="1233" t="s">
        <v>19</v>
      </c>
      <c r="C53" s="1234"/>
      <c r="D53" s="108"/>
      <c r="E53" s="1235" t="s">
        <v>44</v>
      </c>
      <c r="F53" s="1235"/>
      <c r="G53" s="1235"/>
      <c r="H53" s="1236"/>
      <c r="I53" s="336">
        <v>2469</v>
      </c>
      <c r="J53" s="337">
        <v>2982</v>
      </c>
      <c r="K53" s="337">
        <v>3324</v>
      </c>
      <c r="L53" s="337">
        <v>3504</v>
      </c>
      <c r="M53" s="338">
        <v>4207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LcDiediE1E5HDoMPdpJACLvXzG/wzJZPC9jX3hIoedqbpOw0pZgNhbKu8IAA4L4I8qnkYSYuW6Wg/R904JtrA==" saltValue="o49kqNf8a03lbT7z2+OkP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45" t="s">
        <v>46</v>
      </c>
      <c r="D55" s="1245"/>
      <c r="E55" s="1246"/>
      <c r="F55" s="339">
        <v>939</v>
      </c>
      <c r="G55" s="339">
        <v>835</v>
      </c>
      <c r="H55" s="340">
        <v>899</v>
      </c>
    </row>
    <row r="56" spans="2:8" ht="52.5" customHeight="1" x14ac:dyDescent="0.15">
      <c r="B56" s="120"/>
      <c r="C56" s="1247" t="s">
        <v>47</v>
      </c>
      <c r="D56" s="1247"/>
      <c r="E56" s="1248"/>
      <c r="F56" s="341">
        <v>279</v>
      </c>
      <c r="G56" s="341">
        <v>193</v>
      </c>
      <c r="H56" s="342">
        <v>192</v>
      </c>
    </row>
    <row r="57" spans="2:8" ht="53.25" customHeight="1" x14ac:dyDescent="0.15">
      <c r="B57" s="120"/>
      <c r="C57" s="1249" t="s">
        <v>48</v>
      </c>
      <c r="D57" s="1249"/>
      <c r="E57" s="1250"/>
      <c r="F57" s="343">
        <v>307</v>
      </c>
      <c r="G57" s="343">
        <v>324</v>
      </c>
      <c r="H57" s="344">
        <v>299</v>
      </c>
    </row>
    <row r="58" spans="2:8" ht="45.75" customHeight="1" x14ac:dyDescent="0.15">
      <c r="B58" s="121"/>
      <c r="C58" s="1237" t="s">
        <v>552</v>
      </c>
      <c r="D58" s="1238"/>
      <c r="E58" s="1239"/>
      <c r="F58" s="345">
        <v>223</v>
      </c>
      <c r="G58" s="345">
        <v>233</v>
      </c>
      <c r="H58" s="346">
        <v>225</v>
      </c>
    </row>
    <row r="59" spans="2:8" ht="45.75" customHeight="1" x14ac:dyDescent="0.15">
      <c r="B59" s="121"/>
      <c r="C59" s="1237" t="s">
        <v>553</v>
      </c>
      <c r="D59" s="1238"/>
      <c r="E59" s="1239"/>
      <c r="F59" s="345">
        <v>54</v>
      </c>
      <c r="G59" s="345">
        <v>50</v>
      </c>
      <c r="H59" s="346">
        <v>32</v>
      </c>
    </row>
    <row r="60" spans="2:8" ht="45.75" customHeight="1" x14ac:dyDescent="0.15">
      <c r="B60" s="121"/>
      <c r="C60" s="1237" t="s">
        <v>554</v>
      </c>
      <c r="D60" s="1238"/>
      <c r="E60" s="1239"/>
      <c r="F60" s="345">
        <v>13</v>
      </c>
      <c r="G60" s="345">
        <v>13</v>
      </c>
      <c r="H60" s="346">
        <v>13</v>
      </c>
    </row>
    <row r="61" spans="2:8" ht="45.75" customHeight="1" x14ac:dyDescent="0.15">
      <c r="B61" s="121"/>
      <c r="C61" s="1237" t="s">
        <v>555</v>
      </c>
      <c r="D61" s="1238"/>
      <c r="E61" s="1239"/>
      <c r="F61" s="345">
        <v>11</v>
      </c>
      <c r="G61" s="345">
        <v>11</v>
      </c>
      <c r="H61" s="346">
        <v>11</v>
      </c>
    </row>
    <row r="62" spans="2:8" ht="45.75" customHeight="1" thickBot="1" x14ac:dyDescent="0.2">
      <c r="B62" s="122"/>
      <c r="C62" s="1240" t="s">
        <v>556</v>
      </c>
      <c r="D62" s="1241"/>
      <c r="E62" s="1242"/>
      <c r="F62" s="347">
        <v>0</v>
      </c>
      <c r="G62" s="347">
        <v>10</v>
      </c>
      <c r="H62" s="348">
        <v>10</v>
      </c>
    </row>
    <row r="63" spans="2:8" ht="52.5" customHeight="1" thickBot="1" x14ac:dyDescent="0.2">
      <c r="B63" s="123"/>
      <c r="C63" s="1243" t="s">
        <v>49</v>
      </c>
      <c r="D63" s="1243"/>
      <c r="E63" s="1244"/>
      <c r="F63" s="349">
        <v>1526</v>
      </c>
      <c r="G63" s="349">
        <v>1352</v>
      </c>
      <c r="H63" s="350">
        <v>1390</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iy93OwPX46mxQc8xjaDLpDhX6/yjEnX8LXDJ1LnfnDp2alIxHqCzlUqkf7zYEv7UVq2ixFwt8+KuhTax8yX1PQ==" saltValue="ccAIrNIjZlPbedoKe5ee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28606-16E3-46ED-B8DD-4EEAB9DE07DA}">
  <dimension ref="A1:DE85"/>
  <sheetViews>
    <sheetView showGridLines="0"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99" t="s">
        <v>567</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559</v>
      </c>
    </row>
    <row r="50" spans="1:109" x14ac:dyDescent="0.1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523</v>
      </c>
      <c r="BQ50" s="382"/>
      <c r="BR50" s="382"/>
      <c r="BS50" s="382"/>
      <c r="BT50" s="382"/>
      <c r="BU50" s="382"/>
      <c r="BV50" s="382"/>
      <c r="BW50" s="382"/>
      <c r="BX50" s="382" t="s">
        <v>524</v>
      </c>
      <c r="BY50" s="382"/>
      <c r="BZ50" s="382"/>
      <c r="CA50" s="382"/>
      <c r="CB50" s="382"/>
      <c r="CC50" s="382"/>
      <c r="CD50" s="382"/>
      <c r="CE50" s="382"/>
      <c r="CF50" s="382" t="s">
        <v>525</v>
      </c>
      <c r="CG50" s="382"/>
      <c r="CH50" s="382"/>
      <c r="CI50" s="382"/>
      <c r="CJ50" s="382"/>
      <c r="CK50" s="382"/>
      <c r="CL50" s="382"/>
      <c r="CM50" s="382"/>
      <c r="CN50" s="382" t="s">
        <v>526</v>
      </c>
      <c r="CO50" s="382"/>
      <c r="CP50" s="382"/>
      <c r="CQ50" s="382"/>
      <c r="CR50" s="382"/>
      <c r="CS50" s="382"/>
      <c r="CT50" s="382"/>
      <c r="CU50" s="382"/>
      <c r="CV50" s="382" t="s">
        <v>527</v>
      </c>
      <c r="CW50" s="382"/>
      <c r="CX50" s="382"/>
      <c r="CY50" s="382"/>
      <c r="CZ50" s="382"/>
      <c r="DA50" s="382"/>
      <c r="DB50" s="382"/>
      <c r="DC50" s="382"/>
    </row>
    <row r="51" spans="1:109" ht="13.5" customHeight="1" x14ac:dyDescent="0.15">
      <c r="B51" s="247"/>
      <c r="G51" s="385"/>
      <c r="H51" s="385"/>
      <c r="I51" s="398"/>
      <c r="J51" s="398"/>
      <c r="K51" s="384"/>
      <c r="L51" s="384"/>
      <c r="M51" s="384"/>
      <c r="N51" s="384"/>
      <c r="AM51" s="359"/>
      <c r="AN51" s="380" t="s">
        <v>560</v>
      </c>
      <c r="AO51" s="380"/>
      <c r="AP51" s="380"/>
      <c r="AQ51" s="380"/>
      <c r="AR51" s="380"/>
      <c r="AS51" s="380"/>
      <c r="AT51" s="380"/>
      <c r="AU51" s="380"/>
      <c r="AV51" s="380"/>
      <c r="AW51" s="380"/>
      <c r="AX51" s="380"/>
      <c r="AY51" s="380"/>
      <c r="AZ51" s="380"/>
      <c r="BA51" s="380"/>
      <c r="BB51" s="380" t="s">
        <v>561</v>
      </c>
      <c r="BC51" s="380"/>
      <c r="BD51" s="380"/>
      <c r="BE51" s="380"/>
      <c r="BF51" s="380"/>
      <c r="BG51" s="380"/>
      <c r="BH51" s="380"/>
      <c r="BI51" s="380"/>
      <c r="BJ51" s="380"/>
      <c r="BK51" s="380"/>
      <c r="BL51" s="380"/>
      <c r="BM51" s="380"/>
      <c r="BN51" s="380"/>
      <c r="BO51" s="380"/>
      <c r="BP51" s="377">
        <v>86.6</v>
      </c>
      <c r="BQ51" s="377"/>
      <c r="BR51" s="377"/>
      <c r="BS51" s="377"/>
      <c r="BT51" s="377"/>
      <c r="BU51" s="377"/>
      <c r="BV51" s="377"/>
      <c r="BW51" s="377"/>
      <c r="BX51" s="377">
        <v>95.8</v>
      </c>
      <c r="BY51" s="377"/>
      <c r="BZ51" s="377"/>
      <c r="CA51" s="377"/>
      <c r="CB51" s="377"/>
      <c r="CC51" s="377"/>
      <c r="CD51" s="377"/>
      <c r="CE51" s="377"/>
      <c r="CF51" s="377">
        <v>107.9</v>
      </c>
      <c r="CG51" s="377"/>
      <c r="CH51" s="377"/>
      <c r="CI51" s="377"/>
      <c r="CJ51" s="377"/>
      <c r="CK51" s="377"/>
      <c r="CL51" s="377"/>
      <c r="CM51" s="377"/>
      <c r="CN51" s="377">
        <v>111.2</v>
      </c>
      <c r="CO51" s="377"/>
      <c r="CP51" s="377"/>
      <c r="CQ51" s="377"/>
      <c r="CR51" s="377"/>
      <c r="CS51" s="377"/>
      <c r="CT51" s="377"/>
      <c r="CU51" s="377"/>
      <c r="CV51" s="377">
        <v>128.30000000000001</v>
      </c>
      <c r="CW51" s="377"/>
      <c r="CX51" s="377"/>
      <c r="CY51" s="377"/>
      <c r="CZ51" s="377"/>
      <c r="DA51" s="377"/>
      <c r="DB51" s="377"/>
      <c r="DC51" s="377"/>
    </row>
    <row r="52" spans="1:109" x14ac:dyDescent="0.1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562</v>
      </c>
      <c r="BC53" s="380"/>
      <c r="BD53" s="380"/>
      <c r="BE53" s="380"/>
      <c r="BF53" s="380"/>
      <c r="BG53" s="380"/>
      <c r="BH53" s="380"/>
      <c r="BI53" s="380"/>
      <c r="BJ53" s="380"/>
      <c r="BK53" s="380"/>
      <c r="BL53" s="380"/>
      <c r="BM53" s="380"/>
      <c r="BN53" s="380"/>
      <c r="BO53" s="380"/>
      <c r="BP53" s="377">
        <v>64</v>
      </c>
      <c r="BQ53" s="377"/>
      <c r="BR53" s="377"/>
      <c r="BS53" s="377"/>
      <c r="BT53" s="377"/>
      <c r="BU53" s="377"/>
      <c r="BV53" s="377"/>
      <c r="BW53" s="377"/>
      <c r="BX53" s="377">
        <v>66</v>
      </c>
      <c r="BY53" s="377"/>
      <c r="BZ53" s="377"/>
      <c r="CA53" s="377"/>
      <c r="CB53" s="377"/>
      <c r="CC53" s="377"/>
      <c r="CD53" s="377"/>
      <c r="CE53" s="377"/>
      <c r="CF53" s="377">
        <v>66.7</v>
      </c>
      <c r="CG53" s="377"/>
      <c r="CH53" s="377"/>
      <c r="CI53" s="377"/>
      <c r="CJ53" s="377"/>
      <c r="CK53" s="377"/>
      <c r="CL53" s="377"/>
      <c r="CM53" s="377"/>
      <c r="CN53" s="377">
        <v>67.8</v>
      </c>
      <c r="CO53" s="377"/>
      <c r="CP53" s="377"/>
      <c r="CQ53" s="377"/>
      <c r="CR53" s="377"/>
      <c r="CS53" s="377"/>
      <c r="CT53" s="377"/>
      <c r="CU53" s="377"/>
      <c r="CV53" s="377">
        <v>68.099999999999994</v>
      </c>
      <c r="CW53" s="377"/>
      <c r="CX53" s="377"/>
      <c r="CY53" s="377"/>
      <c r="CZ53" s="377"/>
      <c r="DA53" s="377"/>
      <c r="DB53" s="377"/>
      <c r="DC53" s="377"/>
    </row>
    <row r="54" spans="1:109" x14ac:dyDescent="0.1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x14ac:dyDescent="0.15">
      <c r="A55" s="358"/>
      <c r="B55" s="247"/>
      <c r="G55" s="383"/>
      <c r="H55" s="383"/>
      <c r="I55" s="383"/>
      <c r="J55" s="383"/>
      <c r="K55" s="384"/>
      <c r="L55" s="384"/>
      <c r="M55" s="384"/>
      <c r="N55" s="384"/>
      <c r="AN55" s="382" t="s">
        <v>563</v>
      </c>
      <c r="AO55" s="382"/>
      <c r="AP55" s="382"/>
      <c r="AQ55" s="382"/>
      <c r="AR55" s="382"/>
      <c r="AS55" s="382"/>
      <c r="AT55" s="382"/>
      <c r="AU55" s="382"/>
      <c r="AV55" s="382"/>
      <c r="AW55" s="382"/>
      <c r="AX55" s="382"/>
      <c r="AY55" s="382"/>
      <c r="AZ55" s="382"/>
      <c r="BA55" s="382"/>
      <c r="BB55" s="380" t="s">
        <v>561</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x14ac:dyDescent="0.1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562</v>
      </c>
      <c r="BC57" s="380"/>
      <c r="BD57" s="380"/>
      <c r="BE57" s="380"/>
      <c r="BF57" s="380"/>
      <c r="BG57" s="380"/>
      <c r="BH57" s="380"/>
      <c r="BI57" s="380"/>
      <c r="BJ57" s="380"/>
      <c r="BK57" s="380"/>
      <c r="BL57" s="380"/>
      <c r="BM57" s="380"/>
      <c r="BN57" s="380"/>
      <c r="BO57" s="380"/>
      <c r="BP57" s="377">
        <v>64.400000000000006</v>
      </c>
      <c r="BQ57" s="377"/>
      <c r="BR57" s="377"/>
      <c r="BS57" s="377"/>
      <c r="BT57" s="377"/>
      <c r="BU57" s="377"/>
      <c r="BV57" s="377"/>
      <c r="BW57" s="377"/>
      <c r="BX57" s="377">
        <v>65.3</v>
      </c>
      <c r="BY57" s="377"/>
      <c r="BZ57" s="377"/>
      <c r="CA57" s="377"/>
      <c r="CB57" s="377"/>
      <c r="CC57" s="377"/>
      <c r="CD57" s="377"/>
      <c r="CE57" s="377"/>
      <c r="CF57" s="377">
        <v>66.7</v>
      </c>
      <c r="CG57" s="377"/>
      <c r="CH57" s="377"/>
      <c r="CI57" s="377"/>
      <c r="CJ57" s="377"/>
      <c r="CK57" s="377"/>
      <c r="CL57" s="377"/>
      <c r="CM57" s="377"/>
      <c r="CN57" s="377">
        <v>67.2</v>
      </c>
      <c r="CO57" s="377"/>
      <c r="CP57" s="377"/>
      <c r="CQ57" s="377"/>
      <c r="CR57" s="377"/>
      <c r="CS57" s="377"/>
      <c r="CT57" s="377"/>
      <c r="CU57" s="377"/>
      <c r="CV57" s="377">
        <v>68.3</v>
      </c>
      <c r="CW57" s="377"/>
      <c r="CX57" s="377"/>
      <c r="CY57" s="377"/>
      <c r="CZ57" s="377"/>
      <c r="DA57" s="377"/>
      <c r="DB57" s="377"/>
      <c r="DC57" s="377"/>
      <c r="DD57" s="363"/>
      <c r="DE57" s="362"/>
    </row>
    <row r="58" spans="1:109" s="358" customFormat="1" x14ac:dyDescent="0.1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564</v>
      </c>
    </row>
    <row r="64" spans="1:109" x14ac:dyDescent="0.15">
      <c r="B64" s="247"/>
      <c r="G64" s="357"/>
      <c r="I64" s="369"/>
      <c r="J64" s="369"/>
      <c r="K64" s="369"/>
      <c r="L64" s="369"/>
      <c r="M64" s="369"/>
      <c r="N64" s="370"/>
      <c r="AM64" s="357"/>
      <c r="AN64" s="357" t="s">
        <v>558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9" t="s">
        <v>565</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559</v>
      </c>
    </row>
    <row r="72" spans="2:107" x14ac:dyDescent="0.1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523</v>
      </c>
      <c r="BQ72" s="382"/>
      <c r="BR72" s="382"/>
      <c r="BS72" s="382"/>
      <c r="BT72" s="382"/>
      <c r="BU72" s="382"/>
      <c r="BV72" s="382"/>
      <c r="BW72" s="382"/>
      <c r="BX72" s="382" t="s">
        <v>524</v>
      </c>
      <c r="BY72" s="382"/>
      <c r="BZ72" s="382"/>
      <c r="CA72" s="382"/>
      <c r="CB72" s="382"/>
      <c r="CC72" s="382"/>
      <c r="CD72" s="382"/>
      <c r="CE72" s="382"/>
      <c r="CF72" s="382" t="s">
        <v>525</v>
      </c>
      <c r="CG72" s="382"/>
      <c r="CH72" s="382"/>
      <c r="CI72" s="382"/>
      <c r="CJ72" s="382"/>
      <c r="CK72" s="382"/>
      <c r="CL72" s="382"/>
      <c r="CM72" s="382"/>
      <c r="CN72" s="382" t="s">
        <v>526</v>
      </c>
      <c r="CO72" s="382"/>
      <c r="CP72" s="382"/>
      <c r="CQ72" s="382"/>
      <c r="CR72" s="382"/>
      <c r="CS72" s="382"/>
      <c r="CT72" s="382"/>
      <c r="CU72" s="382"/>
      <c r="CV72" s="382" t="s">
        <v>527</v>
      </c>
      <c r="CW72" s="382"/>
      <c r="CX72" s="382"/>
      <c r="CY72" s="382"/>
      <c r="CZ72" s="382"/>
      <c r="DA72" s="382"/>
      <c r="DB72" s="382"/>
      <c r="DC72" s="382"/>
    </row>
    <row r="73" spans="2:107" x14ac:dyDescent="0.15">
      <c r="B73" s="247"/>
      <c r="G73" s="385"/>
      <c r="H73" s="385"/>
      <c r="I73" s="385"/>
      <c r="J73" s="385"/>
      <c r="K73" s="381"/>
      <c r="L73" s="381"/>
      <c r="M73" s="381"/>
      <c r="N73" s="381"/>
      <c r="AM73" s="359"/>
      <c r="AN73" s="380" t="s">
        <v>560</v>
      </c>
      <c r="AO73" s="380"/>
      <c r="AP73" s="380"/>
      <c r="AQ73" s="380"/>
      <c r="AR73" s="380"/>
      <c r="AS73" s="380"/>
      <c r="AT73" s="380"/>
      <c r="AU73" s="380"/>
      <c r="AV73" s="380"/>
      <c r="AW73" s="380"/>
      <c r="AX73" s="380"/>
      <c r="AY73" s="380"/>
      <c r="AZ73" s="380"/>
      <c r="BA73" s="380"/>
      <c r="BB73" s="380" t="s">
        <v>561</v>
      </c>
      <c r="BC73" s="380"/>
      <c r="BD73" s="380"/>
      <c r="BE73" s="380"/>
      <c r="BF73" s="380"/>
      <c r="BG73" s="380"/>
      <c r="BH73" s="380"/>
      <c r="BI73" s="380"/>
      <c r="BJ73" s="380"/>
      <c r="BK73" s="380"/>
      <c r="BL73" s="380"/>
      <c r="BM73" s="380"/>
      <c r="BN73" s="380"/>
      <c r="BO73" s="380"/>
      <c r="BP73" s="377">
        <v>86.6</v>
      </c>
      <c r="BQ73" s="377"/>
      <c r="BR73" s="377"/>
      <c r="BS73" s="377"/>
      <c r="BT73" s="377"/>
      <c r="BU73" s="377"/>
      <c r="BV73" s="377"/>
      <c r="BW73" s="377"/>
      <c r="BX73" s="377">
        <v>95.8</v>
      </c>
      <c r="BY73" s="377"/>
      <c r="BZ73" s="377"/>
      <c r="CA73" s="377"/>
      <c r="CB73" s="377"/>
      <c r="CC73" s="377"/>
      <c r="CD73" s="377"/>
      <c r="CE73" s="377"/>
      <c r="CF73" s="377">
        <v>107.9</v>
      </c>
      <c r="CG73" s="377"/>
      <c r="CH73" s="377"/>
      <c r="CI73" s="377"/>
      <c r="CJ73" s="377"/>
      <c r="CK73" s="377"/>
      <c r="CL73" s="377"/>
      <c r="CM73" s="377"/>
      <c r="CN73" s="377">
        <v>111.2</v>
      </c>
      <c r="CO73" s="377"/>
      <c r="CP73" s="377"/>
      <c r="CQ73" s="377"/>
      <c r="CR73" s="377"/>
      <c r="CS73" s="377"/>
      <c r="CT73" s="377"/>
      <c r="CU73" s="377"/>
      <c r="CV73" s="377">
        <v>128.30000000000001</v>
      </c>
      <c r="CW73" s="377"/>
      <c r="CX73" s="377"/>
      <c r="CY73" s="377"/>
      <c r="CZ73" s="377"/>
      <c r="DA73" s="377"/>
      <c r="DB73" s="377"/>
      <c r="DC73" s="377"/>
    </row>
    <row r="74" spans="2:107" x14ac:dyDescent="0.1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566</v>
      </c>
      <c r="BC75" s="380"/>
      <c r="BD75" s="380"/>
      <c r="BE75" s="380"/>
      <c r="BF75" s="380"/>
      <c r="BG75" s="380"/>
      <c r="BH75" s="380"/>
      <c r="BI75" s="380"/>
      <c r="BJ75" s="380"/>
      <c r="BK75" s="380"/>
      <c r="BL75" s="380"/>
      <c r="BM75" s="380"/>
      <c r="BN75" s="380"/>
      <c r="BO75" s="380"/>
      <c r="BP75" s="377">
        <v>11.2</v>
      </c>
      <c r="BQ75" s="377"/>
      <c r="BR75" s="377"/>
      <c r="BS75" s="377"/>
      <c r="BT75" s="377"/>
      <c r="BU75" s="377"/>
      <c r="BV75" s="377"/>
      <c r="BW75" s="377"/>
      <c r="BX75" s="377">
        <v>10.199999999999999</v>
      </c>
      <c r="BY75" s="377"/>
      <c r="BZ75" s="377"/>
      <c r="CA75" s="377"/>
      <c r="CB75" s="377"/>
      <c r="CC75" s="377"/>
      <c r="CD75" s="377"/>
      <c r="CE75" s="377"/>
      <c r="CF75" s="377">
        <v>10.5</v>
      </c>
      <c r="CG75" s="377"/>
      <c r="CH75" s="377"/>
      <c r="CI75" s="377"/>
      <c r="CJ75" s="377"/>
      <c r="CK75" s="377"/>
      <c r="CL75" s="377"/>
      <c r="CM75" s="377"/>
      <c r="CN75" s="377">
        <v>11.7</v>
      </c>
      <c r="CO75" s="377"/>
      <c r="CP75" s="377"/>
      <c r="CQ75" s="377"/>
      <c r="CR75" s="377"/>
      <c r="CS75" s="377"/>
      <c r="CT75" s="377"/>
      <c r="CU75" s="377"/>
      <c r="CV75" s="377">
        <v>12.4</v>
      </c>
      <c r="CW75" s="377"/>
      <c r="CX75" s="377"/>
      <c r="CY75" s="377"/>
      <c r="CZ75" s="377"/>
      <c r="DA75" s="377"/>
      <c r="DB75" s="377"/>
      <c r="DC75" s="377"/>
    </row>
    <row r="76" spans="2:107" x14ac:dyDescent="0.1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x14ac:dyDescent="0.15">
      <c r="B77" s="247"/>
      <c r="G77" s="383"/>
      <c r="H77" s="383"/>
      <c r="I77" s="383"/>
      <c r="J77" s="383"/>
      <c r="K77" s="381"/>
      <c r="L77" s="381"/>
      <c r="M77" s="381"/>
      <c r="N77" s="381"/>
      <c r="AN77" s="382" t="s">
        <v>563</v>
      </c>
      <c r="AO77" s="382"/>
      <c r="AP77" s="382"/>
      <c r="AQ77" s="382"/>
      <c r="AR77" s="382"/>
      <c r="AS77" s="382"/>
      <c r="AT77" s="382"/>
      <c r="AU77" s="382"/>
      <c r="AV77" s="382"/>
      <c r="AW77" s="382"/>
      <c r="AX77" s="382"/>
      <c r="AY77" s="382"/>
      <c r="AZ77" s="382"/>
      <c r="BA77" s="382"/>
      <c r="BB77" s="380" t="s">
        <v>561</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x14ac:dyDescent="0.1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566</v>
      </c>
      <c r="BC79" s="380"/>
      <c r="BD79" s="380"/>
      <c r="BE79" s="380"/>
      <c r="BF79" s="380"/>
      <c r="BG79" s="380"/>
      <c r="BH79" s="380"/>
      <c r="BI79" s="380"/>
      <c r="BJ79" s="380"/>
      <c r="BK79" s="380"/>
      <c r="BL79" s="380"/>
      <c r="BM79" s="380"/>
      <c r="BN79" s="380"/>
      <c r="BO79" s="380"/>
      <c r="BP79" s="377">
        <v>8.9</v>
      </c>
      <c r="BQ79" s="377"/>
      <c r="BR79" s="377"/>
      <c r="BS79" s="377"/>
      <c r="BT79" s="377"/>
      <c r="BU79" s="377"/>
      <c r="BV79" s="377"/>
      <c r="BW79" s="377"/>
      <c r="BX79" s="377">
        <v>8.9</v>
      </c>
      <c r="BY79" s="377"/>
      <c r="BZ79" s="377"/>
      <c r="CA79" s="377"/>
      <c r="CB79" s="377"/>
      <c r="CC79" s="377"/>
      <c r="CD79" s="377"/>
      <c r="CE79" s="377"/>
      <c r="CF79" s="377">
        <v>9.1</v>
      </c>
      <c r="CG79" s="377"/>
      <c r="CH79" s="377"/>
      <c r="CI79" s="377"/>
      <c r="CJ79" s="377"/>
      <c r="CK79" s="377"/>
      <c r="CL79" s="377"/>
      <c r="CM79" s="377"/>
      <c r="CN79" s="377">
        <v>9.3000000000000007</v>
      </c>
      <c r="CO79" s="377"/>
      <c r="CP79" s="377"/>
      <c r="CQ79" s="377"/>
      <c r="CR79" s="377"/>
      <c r="CS79" s="377"/>
      <c r="CT79" s="377"/>
      <c r="CU79" s="377"/>
      <c r="CV79" s="377">
        <v>9.3000000000000007</v>
      </c>
      <c r="CW79" s="377"/>
      <c r="CX79" s="377"/>
      <c r="CY79" s="377"/>
      <c r="CZ79" s="377"/>
      <c r="DA79" s="377"/>
      <c r="DB79" s="377"/>
      <c r="DC79" s="377"/>
    </row>
    <row r="80" spans="2:107" x14ac:dyDescent="0.1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76151-4873-437C-90AF-E6832C0CF713}">
  <dimension ref="A1:DR125"/>
  <sheetViews>
    <sheetView showGridLines="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B3633-78B1-437D-9BE8-79C47ADF3BC1}">
  <dimension ref="A1:DR125"/>
  <sheetViews>
    <sheetView showGridLines="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237404</v>
      </c>
      <c r="E3" s="142"/>
      <c r="F3" s="143">
        <v>200194</v>
      </c>
      <c r="G3" s="144"/>
      <c r="H3" s="145"/>
    </row>
    <row r="4" spans="1:8" x14ac:dyDescent="0.15">
      <c r="A4" s="146"/>
      <c r="B4" s="147"/>
      <c r="C4" s="148"/>
      <c r="D4" s="149">
        <v>163584</v>
      </c>
      <c r="E4" s="150"/>
      <c r="F4" s="151">
        <v>106422</v>
      </c>
      <c r="G4" s="152"/>
      <c r="H4" s="153"/>
    </row>
    <row r="5" spans="1:8" x14ac:dyDescent="0.15">
      <c r="A5" s="134" t="s">
        <v>517</v>
      </c>
      <c r="B5" s="139"/>
      <c r="C5" s="140"/>
      <c r="D5" s="141">
        <v>110661</v>
      </c>
      <c r="E5" s="142"/>
      <c r="F5" s="143">
        <v>196914</v>
      </c>
      <c r="G5" s="144"/>
      <c r="H5" s="145"/>
    </row>
    <row r="6" spans="1:8" x14ac:dyDescent="0.15">
      <c r="A6" s="146"/>
      <c r="B6" s="147"/>
      <c r="C6" s="148"/>
      <c r="D6" s="149">
        <v>79337</v>
      </c>
      <c r="E6" s="150"/>
      <c r="F6" s="151">
        <v>98966</v>
      </c>
      <c r="G6" s="152"/>
      <c r="H6" s="153"/>
    </row>
    <row r="7" spans="1:8" x14ac:dyDescent="0.15">
      <c r="A7" s="134" t="s">
        <v>518</v>
      </c>
      <c r="B7" s="139"/>
      <c r="C7" s="140"/>
      <c r="D7" s="141">
        <v>287031</v>
      </c>
      <c r="E7" s="142"/>
      <c r="F7" s="143">
        <v>204757</v>
      </c>
      <c r="G7" s="144"/>
      <c r="H7" s="145"/>
    </row>
    <row r="8" spans="1:8" x14ac:dyDescent="0.15">
      <c r="A8" s="146"/>
      <c r="B8" s="147"/>
      <c r="C8" s="148"/>
      <c r="D8" s="149">
        <v>86486</v>
      </c>
      <c r="E8" s="150"/>
      <c r="F8" s="151">
        <v>106071</v>
      </c>
      <c r="G8" s="152"/>
      <c r="H8" s="153"/>
    </row>
    <row r="9" spans="1:8" x14ac:dyDescent="0.15">
      <c r="A9" s="134" t="s">
        <v>519</v>
      </c>
      <c r="B9" s="139"/>
      <c r="C9" s="140"/>
      <c r="D9" s="141">
        <v>221654</v>
      </c>
      <c r="E9" s="142"/>
      <c r="F9" s="143">
        <v>194971</v>
      </c>
      <c r="G9" s="144"/>
      <c r="H9" s="145"/>
    </row>
    <row r="10" spans="1:8" x14ac:dyDescent="0.15">
      <c r="A10" s="146"/>
      <c r="B10" s="147"/>
      <c r="C10" s="148"/>
      <c r="D10" s="149">
        <v>166882</v>
      </c>
      <c r="E10" s="150"/>
      <c r="F10" s="151">
        <v>105966</v>
      </c>
      <c r="G10" s="152"/>
      <c r="H10" s="153"/>
    </row>
    <row r="11" spans="1:8" x14ac:dyDescent="0.15">
      <c r="A11" s="134" t="s">
        <v>520</v>
      </c>
      <c r="B11" s="139"/>
      <c r="C11" s="140"/>
      <c r="D11" s="141">
        <v>258099</v>
      </c>
      <c r="E11" s="142"/>
      <c r="F11" s="143">
        <v>224172</v>
      </c>
      <c r="G11" s="144"/>
      <c r="H11" s="145"/>
    </row>
    <row r="12" spans="1:8" x14ac:dyDescent="0.15">
      <c r="A12" s="146"/>
      <c r="B12" s="147"/>
      <c r="C12" s="154"/>
      <c r="D12" s="149">
        <v>121129</v>
      </c>
      <c r="E12" s="150"/>
      <c r="F12" s="151">
        <v>117611</v>
      </c>
      <c r="G12" s="152"/>
      <c r="H12" s="153"/>
    </row>
    <row r="13" spans="1:8" x14ac:dyDescent="0.15">
      <c r="A13" s="134"/>
      <c r="B13" s="139"/>
      <c r="C13" s="140"/>
      <c r="D13" s="141">
        <v>222970</v>
      </c>
      <c r="E13" s="142"/>
      <c r="F13" s="143">
        <v>204202</v>
      </c>
      <c r="G13" s="155"/>
      <c r="H13" s="145"/>
    </row>
    <row r="14" spans="1:8" x14ac:dyDescent="0.15">
      <c r="A14" s="146"/>
      <c r="B14" s="147"/>
      <c r="C14" s="148"/>
      <c r="D14" s="149">
        <v>123484</v>
      </c>
      <c r="E14" s="150"/>
      <c r="F14" s="151">
        <v>107007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4.96</v>
      </c>
      <c r="C19" s="156">
        <f>ROUND(VALUE(SUBSTITUTE(実質収支比率等に係る経年分析!G$48,"▲","-")),2)</f>
        <v>4.3899999999999997</v>
      </c>
      <c r="D19" s="156">
        <f>ROUND(VALUE(SUBSTITUTE(実質収支比率等に係る経年分析!H$48,"▲","-")),2)</f>
        <v>3.67</v>
      </c>
      <c r="E19" s="156">
        <f>ROUND(VALUE(SUBSTITUTE(実質収支比率等に係る経年分析!I$48,"▲","-")),2)</f>
        <v>3.66</v>
      </c>
      <c r="F19" s="156">
        <f>ROUND(VALUE(SUBSTITUTE(実質収支比率等に係る経年分析!J$48,"▲","-")),2)</f>
        <v>2.04</v>
      </c>
    </row>
    <row r="20" spans="1:11" x14ac:dyDescent="0.15">
      <c r="A20" s="156" t="s">
        <v>53</v>
      </c>
      <c r="B20" s="156">
        <f>ROUND(VALUE(SUBSTITUTE(実質収支比率等に係る経年分析!F$47,"▲","-")),2)</f>
        <v>24.52</v>
      </c>
      <c r="C20" s="156">
        <f>ROUND(VALUE(SUBSTITUTE(実質収支比率等に係る経年分析!G$47,"▲","-")),2)</f>
        <v>25.44</v>
      </c>
      <c r="D20" s="156">
        <f>ROUND(VALUE(SUBSTITUTE(実質収支比率等に係る経年分析!H$47,"▲","-")),2)</f>
        <v>27.42</v>
      </c>
      <c r="E20" s="156">
        <f>ROUND(VALUE(SUBSTITUTE(実質収支比率等に係る経年分析!I$47,"▲","-")),2)</f>
        <v>23.95</v>
      </c>
      <c r="F20" s="156">
        <f>ROUND(VALUE(SUBSTITUTE(実質収支比率等に係る経年分析!J$47,"▲","-")),2)</f>
        <v>24.75</v>
      </c>
    </row>
    <row r="21" spans="1:11" x14ac:dyDescent="0.15">
      <c r="A21" s="156" t="s">
        <v>54</v>
      </c>
      <c r="B21" s="156">
        <f>IF(ISNUMBER(VALUE(SUBSTITUTE(実質収支比率等に係る経年分析!F$49,"▲","-"))),ROUND(VALUE(SUBSTITUTE(実質収支比率等に係る経年分析!F$49,"▲","-")),2),NA())</f>
        <v>0.45</v>
      </c>
      <c r="C21" s="156">
        <f>IF(ISNUMBER(VALUE(SUBSTITUTE(実質収支比率等に係る経年分析!G$49,"▲","-"))),ROUND(VALUE(SUBSTITUTE(実質収支比率等に係る経年分析!G$49,"▲","-")),2),NA())</f>
        <v>2.2200000000000002</v>
      </c>
      <c r="D21" s="156">
        <f>IF(ISNUMBER(VALUE(SUBSTITUTE(実質収支比率等に係る経年分析!H$49,"▲","-"))),ROUND(VALUE(SUBSTITUTE(実質収支比率等に係る経年分析!H$49,"▲","-")),2),NA())</f>
        <v>0.93</v>
      </c>
      <c r="E21" s="156">
        <f>IF(ISNUMBER(VALUE(SUBSTITUTE(実質収支比率等に係る経年分析!I$49,"▲","-"))),ROUND(VALUE(SUBSTITUTE(実質収支比率等に係る経年分析!I$49,"▲","-")),2),NA())</f>
        <v>-2.93</v>
      </c>
      <c r="F21" s="156">
        <f>IF(ISNUMBER(VALUE(SUBSTITUTE(実質収支比率等に係る経年分析!J$49,"▲","-"))),ROUND(VALUE(SUBSTITUTE(実質収支比率等に係る経年分析!J$49,"▲","-")),2),NA())</f>
        <v>0.3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1.84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0.47</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0.54</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0.63</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4.3899999999999997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3.65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2.0299999999999998</v>
      </c>
    </row>
    <row r="36" spans="1:16" x14ac:dyDescent="0.15">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3.75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6.63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15.01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499</v>
      </c>
      <c r="E42" s="158"/>
      <c r="F42" s="158"/>
      <c r="G42" s="158">
        <f>'実質公債費比率（分子）の構造'!L$52</f>
        <v>397</v>
      </c>
      <c r="H42" s="158"/>
      <c r="I42" s="158"/>
      <c r="J42" s="158">
        <f>'実質公債費比率（分子）の構造'!M$52</f>
        <v>368</v>
      </c>
      <c r="K42" s="158"/>
      <c r="L42" s="158"/>
      <c r="M42" s="158">
        <f>'実質公債費比率（分子）の構造'!N$52</f>
        <v>368</v>
      </c>
      <c r="N42" s="158"/>
      <c r="O42" s="158"/>
      <c r="P42" s="158">
        <f>'実質公債費比率（分子）の構造'!O$52</f>
        <v>390</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66</v>
      </c>
      <c r="C44" s="158"/>
      <c r="D44" s="158"/>
      <c r="E44" s="158">
        <f>'実質公債費比率（分子）の構造'!L$50</f>
        <v>26</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38</v>
      </c>
      <c r="C45" s="158"/>
      <c r="D45" s="158"/>
      <c r="E45" s="158">
        <f>'実質公債費比率（分子）の構造'!L$49</f>
        <v>39</v>
      </c>
      <c r="F45" s="158"/>
      <c r="G45" s="158"/>
      <c r="H45" s="158">
        <f>'実質公債費比率（分子）の構造'!M$49</f>
        <v>43</v>
      </c>
      <c r="I45" s="158"/>
      <c r="J45" s="158"/>
      <c r="K45" s="158">
        <f>'実質公債費比率（分子）の構造'!N$49</f>
        <v>45</v>
      </c>
      <c r="L45" s="158"/>
      <c r="M45" s="158"/>
      <c r="N45" s="158">
        <f>'実質公債費比率（分子）の構造'!O$49</f>
        <v>56</v>
      </c>
      <c r="O45" s="158"/>
      <c r="P45" s="158"/>
    </row>
    <row r="46" spans="1:16" x14ac:dyDescent="0.15">
      <c r="A46" s="158" t="s">
        <v>64</v>
      </c>
      <c r="B46" s="158">
        <f>'実質公債費比率（分子）の構造'!K$48</f>
        <v>81</v>
      </c>
      <c r="C46" s="158"/>
      <c r="D46" s="158"/>
      <c r="E46" s="158">
        <f>'実質公債費比率（分子）の構造'!L$48</f>
        <v>72</v>
      </c>
      <c r="F46" s="158"/>
      <c r="G46" s="158"/>
      <c r="H46" s="158">
        <f>'実質公債費比率（分子）の構造'!M$48</f>
        <v>89</v>
      </c>
      <c r="I46" s="158"/>
      <c r="J46" s="158"/>
      <c r="K46" s="158">
        <f>'実質公債費比率（分子）の構造'!N$48</f>
        <v>87</v>
      </c>
      <c r="L46" s="158"/>
      <c r="M46" s="158"/>
      <c r="N46" s="158">
        <f>'実質公債費比率（分子）の構造'!O$48</f>
        <v>93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574</v>
      </c>
      <c r="C49" s="158"/>
      <c r="D49" s="158"/>
      <c r="E49" s="158">
        <f>'実質公債費比率（分子）の構造'!L$45</f>
        <v>576</v>
      </c>
      <c r="F49" s="158"/>
      <c r="G49" s="158"/>
      <c r="H49" s="158">
        <f>'実質公債費比率（分子）の構造'!M$45</f>
        <v>613</v>
      </c>
      <c r="I49" s="158"/>
      <c r="J49" s="158"/>
      <c r="K49" s="158">
        <f>'実質公債費比率（分子）の構造'!N$45</f>
        <v>639</v>
      </c>
      <c r="L49" s="158"/>
      <c r="M49" s="158"/>
      <c r="N49" s="158">
        <f>'実質公債費比率（分子）の構造'!O$45</f>
        <v>639</v>
      </c>
      <c r="O49" s="158"/>
      <c r="P49" s="158"/>
    </row>
    <row r="50" spans="1:16" x14ac:dyDescent="0.15">
      <c r="A50" s="158" t="s">
        <v>67</v>
      </c>
      <c r="B50" s="158" t="e">
        <f>NA()</f>
        <v>#N/A</v>
      </c>
      <c r="C50" s="158">
        <f>IF(ISNUMBER('実質公債費比率（分子）の構造'!K$53),'実質公債費比率（分子）の構造'!K$53,NA())</f>
        <v>260</v>
      </c>
      <c r="D50" s="158" t="e">
        <f>NA()</f>
        <v>#N/A</v>
      </c>
      <c r="E50" s="158" t="e">
        <f>NA()</f>
        <v>#N/A</v>
      </c>
      <c r="F50" s="158">
        <f>IF(ISNUMBER('実質公債費比率（分子）の構造'!L$53),'実質公債費比率（分子）の構造'!L$53,NA())</f>
        <v>316</v>
      </c>
      <c r="G50" s="158" t="e">
        <f>NA()</f>
        <v>#N/A</v>
      </c>
      <c r="H50" s="158" t="e">
        <f>NA()</f>
        <v>#N/A</v>
      </c>
      <c r="I50" s="158">
        <f>IF(ISNUMBER('実質公債費比率（分子）の構造'!M$53),'実質公債費比率（分子）の構造'!M$53,NA())</f>
        <v>377</v>
      </c>
      <c r="J50" s="158" t="e">
        <f>NA()</f>
        <v>#N/A</v>
      </c>
      <c r="K50" s="158" t="e">
        <f>NA()</f>
        <v>#N/A</v>
      </c>
      <c r="L50" s="158">
        <f>IF(ISNUMBER('実質公債費比率（分子）の構造'!N$53),'実質公債費比率（分子）の構造'!N$53,NA())</f>
        <v>403</v>
      </c>
      <c r="M50" s="158" t="e">
        <f>NA()</f>
        <v>#N/A</v>
      </c>
      <c r="N50" s="158" t="e">
        <f>NA()</f>
        <v>#N/A</v>
      </c>
      <c r="O50" s="158">
        <f>IF(ISNUMBER('実質公債費比率（分子）の構造'!O$53),'実質公債費比率（分子）の構造'!O$53,NA())</f>
        <v>398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4473</v>
      </c>
      <c r="E56" s="157"/>
      <c r="F56" s="157"/>
      <c r="G56" s="157">
        <f>'将来負担比率（分子）の構造'!J$52</f>
        <v>5034</v>
      </c>
      <c r="H56" s="157"/>
      <c r="I56" s="157"/>
      <c r="J56" s="157">
        <f>'将来負担比率（分子）の構造'!K$52</f>
        <v>4890</v>
      </c>
      <c r="K56" s="157"/>
      <c r="L56" s="157"/>
      <c r="M56" s="157">
        <f>'将来負担比率（分子）の構造'!L$52</f>
        <v>5417</v>
      </c>
      <c r="N56" s="157"/>
      <c r="O56" s="157"/>
      <c r="P56" s="157">
        <f>'将来負担比率（分子）の構造'!M$52</f>
        <v>5375</v>
      </c>
    </row>
    <row r="57" spans="1:16" x14ac:dyDescent="0.15">
      <c r="A57" s="157" t="s">
        <v>42</v>
      </c>
      <c r="B57" s="157"/>
      <c r="C57" s="157"/>
      <c r="D57" s="157">
        <f>'将来負担比率（分子）の構造'!I$51</f>
        <v>180</v>
      </c>
      <c r="E57" s="157"/>
      <c r="F57" s="157"/>
      <c r="G57" s="157">
        <f>'将来負担比率（分子）の構造'!J$51</f>
        <v>163</v>
      </c>
      <c r="H57" s="157"/>
      <c r="I57" s="157"/>
      <c r="J57" s="157">
        <f>'将来負担比率（分子）の構造'!K$51</f>
        <v>140</v>
      </c>
      <c r="K57" s="157"/>
      <c r="L57" s="157"/>
      <c r="M57" s="157">
        <f>'将来負担比率（分子）の構造'!L$51</f>
        <v>115</v>
      </c>
      <c r="N57" s="157"/>
      <c r="O57" s="157"/>
      <c r="P57" s="157">
        <f>'将来負担比率（分子）の構造'!M$51</f>
        <v>92</v>
      </c>
    </row>
    <row r="58" spans="1:16" x14ac:dyDescent="0.15">
      <c r="A58" s="157" t="s">
        <v>41</v>
      </c>
      <c r="B58" s="157"/>
      <c r="C58" s="157"/>
      <c r="D58" s="157">
        <f>'将来負担比率（分子）の構造'!I$50</f>
        <v>1474</v>
      </c>
      <c r="E58" s="157"/>
      <c r="F58" s="157"/>
      <c r="G58" s="157">
        <f>'将来負担比率（分子）の構造'!J$50</f>
        <v>1640</v>
      </c>
      <c r="H58" s="157"/>
      <c r="I58" s="157"/>
      <c r="J58" s="157">
        <f>'将来負担比率（分子）の構造'!K$50</f>
        <v>1775</v>
      </c>
      <c r="K58" s="157"/>
      <c r="L58" s="157"/>
      <c r="M58" s="157">
        <f>'将来負担比率（分子）の構造'!L$50</f>
        <v>1585</v>
      </c>
      <c r="N58" s="157"/>
      <c r="O58" s="157"/>
      <c r="P58" s="157">
        <f>'将来負担比率（分子）の構造'!M$50</f>
        <v>1606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14</v>
      </c>
      <c r="C61" s="157"/>
      <c r="D61" s="157"/>
      <c r="E61" s="157">
        <f>'将来負担比率（分子）の構造'!J$46</f>
        <v>13</v>
      </c>
      <c r="F61" s="157"/>
      <c r="G61" s="157"/>
      <c r="H61" s="157">
        <f>'将来負担比率（分子）の構造'!K$46</f>
        <v>12</v>
      </c>
      <c r="I61" s="157"/>
      <c r="J61" s="157"/>
      <c r="K61" s="157">
        <f>'将来負担比率（分子）の構造'!L$46</f>
        <v>12</v>
      </c>
      <c r="L61" s="157"/>
      <c r="M61" s="157"/>
      <c r="N61" s="157">
        <f>'将来負担比率（分子）の構造'!M$46</f>
        <v>11</v>
      </c>
      <c r="O61" s="157"/>
      <c r="P61" s="157"/>
    </row>
    <row r="62" spans="1:16" x14ac:dyDescent="0.15">
      <c r="A62" s="157" t="s">
        <v>35</v>
      </c>
      <c r="B62" s="157">
        <f>'将来負担比率（分子）の構造'!I$45</f>
        <v>514</v>
      </c>
      <c r="C62" s="157"/>
      <c r="D62" s="157"/>
      <c r="E62" s="157">
        <f>'将来負担比率（分子）の構造'!J$45</f>
        <v>530</v>
      </c>
      <c r="F62" s="157"/>
      <c r="G62" s="157"/>
      <c r="H62" s="157">
        <f>'将来負担比率（分子）の構造'!K$45</f>
        <v>487</v>
      </c>
      <c r="I62" s="157"/>
      <c r="J62" s="157"/>
      <c r="K62" s="157">
        <f>'将来負担比率（分子）の構造'!L$45</f>
        <v>502</v>
      </c>
      <c r="L62" s="157"/>
      <c r="M62" s="157"/>
      <c r="N62" s="157">
        <f>'将来負担比率（分子）の構造'!M$45</f>
        <v>546</v>
      </c>
      <c r="O62" s="157"/>
      <c r="P62" s="157"/>
    </row>
    <row r="63" spans="1:16" x14ac:dyDescent="0.15">
      <c r="A63" s="157" t="s">
        <v>34</v>
      </c>
      <c r="B63" s="157">
        <f>'将来負担比率（分子）の構造'!I$44</f>
        <v>890</v>
      </c>
      <c r="C63" s="157"/>
      <c r="D63" s="157"/>
      <c r="E63" s="157">
        <f>'将来負担比率（分子）の構造'!J$44</f>
        <v>1631</v>
      </c>
      <c r="F63" s="157"/>
      <c r="G63" s="157"/>
      <c r="H63" s="157">
        <f>'将来負担比率（分子）の構造'!K$44</f>
        <v>1781</v>
      </c>
      <c r="I63" s="157"/>
      <c r="J63" s="157"/>
      <c r="K63" s="157">
        <f>'将来負担比率（分子）の構造'!L$44</f>
        <v>1986</v>
      </c>
      <c r="L63" s="157"/>
      <c r="M63" s="157"/>
      <c r="N63" s="157">
        <f>'将来負担比率（分子）の構造'!M$44</f>
        <v>1980</v>
      </c>
      <c r="O63" s="157"/>
      <c r="P63" s="157"/>
    </row>
    <row r="64" spans="1:16" x14ac:dyDescent="0.15">
      <c r="A64" s="157" t="s">
        <v>33</v>
      </c>
      <c r="B64" s="157">
        <f>'将来負担比率（分子）の構造'!I$43</f>
        <v>684</v>
      </c>
      <c r="C64" s="157"/>
      <c r="D64" s="157"/>
      <c r="E64" s="157">
        <f>'将来負担比率（分子）の構造'!J$43</f>
        <v>593</v>
      </c>
      <c r="F64" s="157"/>
      <c r="G64" s="157"/>
      <c r="H64" s="157">
        <f>'将来負担比率（分子）の構造'!K$43</f>
        <v>554</v>
      </c>
      <c r="I64" s="157"/>
      <c r="J64" s="157"/>
      <c r="K64" s="157">
        <f>'将来負担比率（分子）の構造'!L$43</f>
        <v>618</v>
      </c>
      <c r="L64" s="157"/>
      <c r="M64" s="157"/>
      <c r="N64" s="157">
        <f>'将来負担比率（分子）の構造'!M$43</f>
        <v>785</v>
      </c>
      <c r="O64" s="157"/>
      <c r="P64" s="157"/>
    </row>
    <row r="65" spans="1:16" x14ac:dyDescent="0.15">
      <c r="A65" s="157" t="s">
        <v>32</v>
      </c>
      <c r="B65" s="157">
        <f>'将来負担比率（分子）の構造'!I$42</f>
        <v>25</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6470</v>
      </c>
      <c r="C66" s="157"/>
      <c r="D66" s="157"/>
      <c r="E66" s="157">
        <f>'将来負担比率（分子）の構造'!J$41</f>
        <v>7051</v>
      </c>
      <c r="F66" s="157"/>
      <c r="G66" s="157"/>
      <c r="H66" s="157">
        <f>'将来負担比率（分子）の構造'!K$41</f>
        <v>7294</v>
      </c>
      <c r="I66" s="157"/>
      <c r="J66" s="157"/>
      <c r="K66" s="157">
        <f>'将来負担比率（分子）の構造'!L$41</f>
        <v>7503</v>
      </c>
      <c r="L66" s="157"/>
      <c r="M66" s="157"/>
      <c r="N66" s="157">
        <f>'将来負担比率（分子）の構造'!M$41</f>
        <v>7958</v>
      </c>
      <c r="O66" s="157"/>
      <c r="P66" s="157"/>
    </row>
    <row r="67" spans="1:16" x14ac:dyDescent="0.15">
      <c r="A67" s="157" t="s">
        <v>71</v>
      </c>
      <c r="B67" s="157" t="e">
        <f>NA()</f>
        <v>#N/A</v>
      </c>
      <c r="C67" s="157">
        <f>IF(ISNUMBER('将来負担比率（分子）の構造'!I$53), IF('将来負担比率（分子）の構造'!I$53 &lt; 0, 0, '将来負担比率（分子）の構造'!I$53), NA())</f>
        <v>2469</v>
      </c>
      <c r="D67" s="157" t="e">
        <f>NA()</f>
        <v>#N/A</v>
      </c>
      <c r="E67" s="157" t="e">
        <f>NA()</f>
        <v>#N/A</v>
      </c>
      <c r="F67" s="157">
        <f>IF(ISNUMBER('将来負担比率（分子）の構造'!J$53), IF('将来負担比率（分子）の構造'!J$53 &lt; 0, 0, '将来負担比率（分子）の構造'!J$53), NA())</f>
        <v>2982</v>
      </c>
      <c r="G67" s="157" t="e">
        <f>NA()</f>
        <v>#N/A</v>
      </c>
      <c r="H67" s="157" t="e">
        <f>NA()</f>
        <v>#N/A</v>
      </c>
      <c r="I67" s="157">
        <f>IF(ISNUMBER('将来負担比率（分子）の構造'!K$53), IF('将来負担比率（分子）の構造'!K$53 &lt; 0, 0, '将来負担比率（分子）の構造'!K$53), NA())</f>
        <v>3324</v>
      </c>
      <c r="J67" s="157" t="e">
        <f>NA()</f>
        <v>#N/A</v>
      </c>
      <c r="K67" s="157" t="e">
        <f>NA()</f>
        <v>#N/A</v>
      </c>
      <c r="L67" s="157">
        <f>IF(ISNUMBER('将来負担比率（分子）の構造'!L$53), IF('将来負担比率（分子）の構造'!L$53 &lt; 0, 0, '将来負担比率（分子）の構造'!L$53), NA())</f>
        <v>3504</v>
      </c>
      <c r="M67" s="157" t="e">
        <f>NA()</f>
        <v>#N/A</v>
      </c>
      <c r="N67" s="157" t="e">
        <f>NA()</f>
        <v>#N/A</v>
      </c>
      <c r="O67" s="157">
        <f>IF(ISNUMBER('将来負担比率（分子）の構造'!M$53), IF('将来負担比率（分子）の構造'!M$53 &lt; 0, 0, '将来負担比率（分子）の構造'!M$53), NA())</f>
        <v>4207</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939</v>
      </c>
      <c r="C72" s="161">
        <f>基金残高に係る経年分析!G55</f>
        <v>835</v>
      </c>
      <c r="D72" s="161">
        <f>基金残高に係る経年分析!H55</f>
        <v>899</v>
      </c>
    </row>
    <row r="73" spans="1:16" x14ac:dyDescent="0.15">
      <c r="A73" s="160" t="s">
        <v>74</v>
      </c>
      <c r="B73" s="161">
        <f>基金残高に係る経年分析!F56</f>
        <v>279</v>
      </c>
      <c r="C73" s="161">
        <f>基金残高に係る経年分析!G56</f>
        <v>193</v>
      </c>
      <c r="D73" s="161">
        <f>基金残高に係る経年分析!H56</f>
        <v>192</v>
      </c>
    </row>
    <row r="74" spans="1:16" x14ac:dyDescent="0.15">
      <c r="A74" s="160" t="s">
        <v>75</v>
      </c>
      <c r="B74" s="161">
        <f>基金残高に係る経年分析!F57</f>
        <v>307</v>
      </c>
      <c r="C74" s="161">
        <f>基金残高に係る経年分析!G57</f>
        <v>324</v>
      </c>
      <c r="D74" s="161">
        <f>基金残高に係る経年分析!H57</f>
        <v>299</v>
      </c>
    </row>
  </sheetData>
  <sheetProtection algorithmName="SHA-512" hashValue="Xuke8dmEnkXOEbBTngcXAwMap3C1C+9aihoF0e/ztFenwkHKdJ+JhEpcpDwcEChgiDziSta5VbPLPvh+a/Qnaw==" saltValue="Hw4gpQJMp66RBUtAj/wLD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UtidaYosinori</cp:lastModifiedBy>
  <cp:lastPrinted>2026-03-12T00:08:20Z</cp:lastPrinted>
  <dcterms:created xsi:type="dcterms:W3CDTF">2026-02-23T04:03:24Z</dcterms:created>
  <dcterms:modified xsi:type="dcterms:W3CDTF">2026-09-16T23:21:24Z</dcterms:modified>
  <cp:category/>
</cp:coreProperties>
</file>