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0.150.9\share\総務課\03財務係\14財政状況の公表\財政状況資料集\R06決算\"/>
    </mc:Choice>
  </mc:AlternateContent>
  <xr:revisionPtr revIDLastSave="0" documentId="13_ncr:1_{C79A06AB-E702-4524-9E90-B60E4AB61724}"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E34" i="10"/>
  <c r="C34" i="10"/>
  <c r="U34" i="10" s="1"/>
  <c r="BW35" i="10" l="1"/>
  <c r="BW36" i="10" s="1"/>
  <c r="BW37" i="10" s="1"/>
  <c r="BW38" i="10" s="1"/>
  <c r="BW39" i="10" s="1"/>
  <c r="BW40" i="10" s="1"/>
  <c r="U35" i="10"/>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<sst xmlns="http://schemas.openxmlformats.org/spreadsheetml/2006/main" count="1070" uniqueCount="557">
  <si>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</si>
  <si>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</si>
  <si>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</si>
  <si>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</si>
  <si>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</si>
  <si>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</si>
  <si>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</si>
  <si>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</si>
  <si>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</si>
  <si>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</si>
  <si>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</si>
  <si>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</si>
  <si>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</si>
  <si>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</si>
  <si>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</si>
  <si>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</si>
  <si>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</si>
  <si>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</si>
  <si>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</si>
  <si>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</si>
  <si>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</si>
  <si>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</si>
  <si>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</si>
  <si>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</si>
  <si>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</si>
  <si>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</si>
  <si>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</si>
  <si>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</si>
  <si>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</si>
  <si>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</si>
  <si>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</si>
  <si>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</si>
  <si>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</si>
  <si>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</si>
  <si>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</si>
  <si>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</si>
  <si>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</si>
  <si>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</si>
  <si>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</si>
  <si>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</si>
  <si>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</si>
  <si>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</si>
  <si>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</si>
  <si>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</si>
  <si>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</si>
  <si>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</si>
  <si>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</si>
  <si>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</si>
  <si>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</si>
  <si>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</si>
  <si>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</si>
  <si>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</si>
  <si>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</si>
  <si>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</si>
  <si>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</si>
  <si>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</si>
  <si>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</si>
  <si>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</si>
  <si>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</si>
  <si>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</si>
  <si>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</si>
  <si>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</si>
  <si>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</si>
  <si>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</si>
  <si>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</si>
  <si>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</si>
  <si>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</si>
  <si>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</si>
  <si>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</si>
  <si>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</si>
  <si>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</si>
  <si>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</si>
  <si>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</si>
  <si>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</si>
  <si>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</si>
  <si>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</si>
  <si>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</si>
  <si>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</si>
  <si>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</si>
  <si>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</si>
  <si>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</si>
  <si>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</si>
  <si>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</si>
  <si>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</si>
  <si>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</si>
  <si>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</si>
  <si>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</si>
  <si>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</si>
  <si>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</si>
  <si>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</si>
  <si>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</si>
  <si>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</si>
  <si>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</si>
  <si>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</si>
  <si>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</si>
  <si>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</si>
  <si>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</si>
  <si>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</si>
  <si>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</si>
  <si>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</si>
  <si>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</si>
  <si>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</si>
  <si>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</si>
  <si>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</si>
  <si>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</si>
  <si>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</si>
  <si>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</si>
  <si>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</si>
  <si>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</si>
  <si>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</si>
  <si>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</si>
  <si>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</si>
  <si>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</si>
  <si>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</si>
  <si>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</si>
  <si>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</si>
  <si>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</si>
  <si>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</si>
  <si>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</si>
  <si>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</si>
  <si>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</si>
  <si>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</si>
  <si>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</si>
  <si>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</si>
  <si>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</si>
  <si>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</si>
  <si>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</si>
  <si>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</si>
  <si>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</si>
  <si>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</si>
  <si>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</si>
  <si>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</si>
  <si>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</si>
  <si>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</si>
  <si>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</si>
  <si>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</si>
  <si>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</si>
  <si>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</si>
  <si>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</si>
  <si>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</si>
  <si>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</si>
  <si>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</si>
  <si>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</si>
  <si>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</si>
  <si>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</si>
  <si>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</si>
  <si>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</si>
  <si>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</si>
  <si>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</si>
  <si>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</si>
  <si>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</si>
  <si>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</si>
  <si>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</si>
  <si>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</si>
  <si>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</si>
  <si>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</si>
  <si>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</si>
  <si>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</si>
  <si>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</si>
  <si>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</si>
  <si>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</si>
  <si>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</si>
  <si>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</si>
  <si>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</si>
  <si>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</si>
  <si>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</si>
  <si>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</si>
  <si>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</si>
  <si>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</si>
  <si>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</si>
  <si>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</si>
  <si>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</si>
  <si>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</si>
  <si>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</si>
  <si>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</si>
  <si>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</si>
  <si>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</si>
  <si>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</si>
  <si>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</si>
  <si>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</si>
  <si>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</si>
  <si>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</si>
  <si>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</si>
  <si>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</si>
  <si>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</si>
  <si>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</si>
  <si>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</si>
  <si>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</si>
  <si>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</si>
  <si>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</si>
  <si>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</si>
  <si>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</si>
  <si>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</si>
  <si>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</si>
  <si>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</si>
  <si>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</si>
  <si>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</si>
  <si>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</si>
  <si>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</si>
  <si>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</si>
  <si>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</si>
  <si>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</si>
  <si>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</si>
  <si>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北海道南幌町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</si>
  <si>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</si>
  <si>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</si>
  <si>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</si>
  <si>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</si>
  <si>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</si>
  <si>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</si>
  <si>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</si>
  <si>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</si>
  <si>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</si>
  <si>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</si>
  <si>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</si>
  <si>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</si>
  <si>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</si>
  <si>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</si>
  <si>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</si>
  <si>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</si>
  <si>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</si>
  <si>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</si>
  <si>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</si>
  <si>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</si>
  <si>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</si>
  <si>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</si>
  <si>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</si>
  <si>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</si>
  <si>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</si>
  <si>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</si>
  <si>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</si>
  <si>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</si>
  <si>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</si>
  <si>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</si>
  <si>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</si>
  <si>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</si>
  <si>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</si>
  <si>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</si>
  <si>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</si>
  <si>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</si>
  <si>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</si>
  <si>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</si>
  <si>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</si>
  <si>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</si>
  <si>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</si>
  <si>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</si>
  <si>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</si>
  <si>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</si>
  <si>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</si>
  <si>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</si>
  <si>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</si>
  <si>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</si>
  <si>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</si>
  <si>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</si>
  <si>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</si>
  <si>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</si>
  <si>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</si>
  <si>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</si>
  <si>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</si>
  <si>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</si>
  <si>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</si>
  <si>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</si>
  <si>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</si>
  <si>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</si>
  <si>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</si>
  <si>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</si>
  <si>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</si>
  <si>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</si>
  <si>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</si>
  <si>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</si>
  <si>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</si>
  <si>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</si>
  <si>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</si>
  <si>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</si>
  <si>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</si>
  <si>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</si>
  <si>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</si>
  <si>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</si>
  <si>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</si>
  <si>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</si>
  <si>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</si>
  <si>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</si>
  <si>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</si>
  <si>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</si>
  <si>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</si>
  <si>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</si>
  <si>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</si>
  <si>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</si>
  <si>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</si>
  <si>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</si>
  <si>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</si>
  <si>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</si>
  <si>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</si>
  <si>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</si>
  <si>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</si>
  <si>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</si>
  <si>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</si>
  <si>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</si>
  <si>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</si>
  <si>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</si>
  <si>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</si>
  <si>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</si>
  <si>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</si>
  <si>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</si>
  <si>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</si>
  <si>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</si>
  <si>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</si>
  <si>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</si>
  <si>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</si>
  <si>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</si>
  <si>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</si>
  <si>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</si>
  <si>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</si>
  <si>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</si>
  <si>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</si>
  <si>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</si>
  <si>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</si>
  <si>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</si>
  <si>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</si>
  <si>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</si>
  <si>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</si>
  <si>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</si>
  <si>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</si>
  <si>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</si>
  <si>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</si>
  <si>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</si>
  <si>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</si>
  <si>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</si>
  <si>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</si>
  <si>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</si>
  <si>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</si>
  <si>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</si>
  <si>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</si>
  <si>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</si>
  <si>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</si>
  <si>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</si>
  <si>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</si>
  <si>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</si>
  <si>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</si>
  <si>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</si>
  <si>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</si>
  <si>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</si>
  <si>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</si>
  <si>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</si>
  <si>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</si>
  <si>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</si>
  <si>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</si>
  <si>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</si>
  <si>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</si>
  <si>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</si>
  <si>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</si>
  <si>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</si>
  <si>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</si>
  <si>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北海道南幌町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</si>
  <si>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</si>
  <si>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</si>
  <si>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</si>
  <si>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</si>
  <si>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</si>
  <si>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</si>
  <si>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</si>
  <si>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</si>
  <si>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</si>
  <si>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</si>
  <si>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</si>
  <si>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</si>
  <si>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</si>
  <si>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</si>
  <si>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</si>
  <si>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</si>
  <si>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</si>
  <si>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</si>
  <si>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</si>
  <si>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</si>
  <si>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</si>
  <si>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</si>
  <si>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</si>
  <si>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</si>
  <si>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</si>
  <si>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</si>
  <si>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</si>
  <si>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</si>
  <si>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</si>
  <si>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</si>
  <si>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</si>
  <si>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</si>
  <si>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</si>
  <si>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</si>
  <si>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</si>
  <si>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</si>
  <si>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</si>
  <si>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</si>
  <si>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</si>
  <si>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</si>
  <si>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</si>
  <si>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</si>
  <si>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</si>
  <si>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</si>
  <si>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</si>
  <si>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</si>
  <si>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</si>
  <si>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</si>
  <si>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</si>
  <si>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</si>
  <si>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</si>
  <si>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</si>
  <si>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</si>
  <si>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</si>
  <si>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</si>
  <si>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</si>
  <si>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</si>
  <si>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</si>
  <si>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</si>
  <si>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</si>
  <si>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</si>
  <si>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</si>
  <si>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</si>
  <si>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</si>
  <si>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</si>
  <si>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</si>
  <si>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</si>
  <si>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</si>
  <si>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</si>
  <si>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</si>
  <si>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</si>
  <si>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</si>
  <si>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</si>
  <si>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</si>
  <si>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</si>
  <si>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</si>
  <si>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</si>
  <si>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</si>
  <si>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</si>
  <si>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</si>
  <si>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</si>
  <si>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</si>
  <si>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</si>
  <si>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</si>
  <si>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</si>
  <si>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</si>
  <si>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</si>
  <si>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</si>
  <si>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</si>
  <si>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</si>
  <si>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</si>
  <si>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</si>
  <si>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</si>
  <si>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</si>
  <si>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</si>
  <si>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</si>
  <si>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</si>
  <si>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</si>
  <si>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</si>
  <si>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</si>
  <si>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</si>
  <si>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</si>
  <si>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</si>
  <si>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</si>
  <si>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</si>
  <si>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</si>
  <si>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</si>
  <si>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</si>
  <si>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</si>
  <si>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</si>
  <si>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</si>
  <si>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</si>
  <si>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</si>
  <si>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</si>
  <si>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</si>
  <si>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</si>
  <si>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</si>
  <si>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</si>
  <si>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</si>
  <si>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</si>
  <si>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</si>
  <si>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</si>
  <si>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</si>
  <si>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</si>
  <si>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</si>
  <si>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</si>
  <si>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</si>
  <si>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</si>
  <si>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</si>
  <si>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</si>
  <si>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</si>
  <si>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</si>
  <si>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</si>
  <si>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</si>
  <si>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</si>
  <si>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</si>
  <si>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</si>
  <si>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</si>
  <si>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</si>
  <si>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</si>
  <si>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</si>
  <si>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</si>
  <si>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</si>
  <si>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</si>
  <si>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</si>
  <si>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</si>
  <si>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</si>
  <si>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</si>
  <si>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</si>
  <si>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</si>
  <si>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</si>
  <si>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</si>
  <si>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</si>
  <si>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</si>
  <si>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</si>
  <si>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</si>
  <si>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</si>
  <si>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</si>
  <si>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</si>
  <si>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</si>
  <si>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</si>
  <si>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</si>
  <si>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</si>
  <si>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</si>
  <si>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</si>
  <si>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</si>
  <si>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</si>
  <si>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</si>
  <si>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</si>
  <si>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</si>
  <si>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</si>
  <si>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</si>
  <si>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</si>
  <si>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</si>
  <si>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2.93</t>
  </si>
  <si>
    <t>病院事業会計</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</si>
  <si>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</si>
  <si>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</si>
  <si>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</si>
  <si>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</si>
  <si>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</si>
  <si>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</si>
  <si>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</si>
  <si>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</si>
  <si>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</si>
  <si>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</si>
  <si>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</si>
  <si>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</si>
  <si>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南幌振興公社</t>
    <rPh sb="0" eb="2">
      <t>ナンポロ</t>
    </rPh>
    <rPh sb="2" eb="4">
      <t>シンコウ</t>
    </rPh>
    <rPh sb="4" eb="6">
      <t>コウシャ</t>
    </rPh>
    <phoneticPr fontId="38"/>
  </si>
  <si>
    <t>南幌町農産物加工センター</t>
    <rPh sb="0" eb="3">
      <t>ナンポロチョウ</t>
    </rPh>
    <rPh sb="3" eb="6">
      <t>ノウサンブツ</t>
    </rPh>
    <rPh sb="6" eb="8">
      <t>カコウ</t>
    </rPh>
    <phoneticPr fontId="38"/>
  </si>
  <si>
    <t>南空知葬斎組合</t>
    <rPh sb="0" eb="1">
      <t>ミナミ</t>
    </rPh>
    <rPh sb="1" eb="3">
      <t>ソラチ</t>
    </rPh>
    <rPh sb="3" eb="4">
      <t>ソウ</t>
    </rPh>
    <rPh sb="4" eb="5">
      <t>イツキ</t>
    </rPh>
    <rPh sb="5" eb="7">
      <t>クミアイ</t>
    </rPh>
    <phoneticPr fontId="38"/>
  </si>
  <si>
    <t>南空知公衆衛生組合</t>
    <rPh sb="0" eb="1">
      <t>ミナミ</t>
    </rPh>
    <rPh sb="1" eb="3">
      <t>ソラチ</t>
    </rPh>
    <rPh sb="3" eb="5">
      <t>コウシュウ</t>
    </rPh>
    <rPh sb="5" eb="7">
      <t>エイセイ</t>
    </rPh>
    <rPh sb="7" eb="9">
      <t>クミアイ</t>
    </rPh>
    <phoneticPr fontId="38"/>
  </si>
  <si>
    <t>空知教育センター組合</t>
    <rPh sb="0" eb="2">
      <t>ソラチ</t>
    </rPh>
    <rPh sb="2" eb="4">
      <t>キョウイク</t>
    </rPh>
    <rPh sb="8" eb="10">
      <t>クミアイ</t>
    </rPh>
    <phoneticPr fontId="38"/>
  </si>
  <si>
    <t>南空知消防組合</t>
    <rPh sb="0" eb="1">
      <t>ミナミ</t>
    </rPh>
    <rPh sb="1" eb="3">
      <t>ソラチ</t>
    </rPh>
    <rPh sb="3" eb="5">
      <t>ショウボウ</t>
    </rPh>
    <rPh sb="5" eb="7">
      <t>クミアイ</t>
    </rPh>
    <phoneticPr fontId="38"/>
  </si>
  <si>
    <t>南空知ふるさと市町村圏組合</t>
    <rPh sb="0" eb="1">
      <t>ミナミ</t>
    </rPh>
    <rPh sb="1" eb="3">
      <t>ソラチ</t>
    </rPh>
    <rPh sb="7" eb="10">
      <t>シチョウソン</t>
    </rPh>
    <rPh sb="10" eb="11">
      <t>ケン</t>
    </rPh>
    <rPh sb="11" eb="13">
      <t>クミアイ</t>
    </rPh>
    <phoneticPr fontId="38"/>
  </si>
  <si>
    <t>長幌上水道企業団</t>
    <rPh sb="0" eb="1">
      <t>ナガ</t>
    </rPh>
    <rPh sb="1" eb="2">
      <t>ホロ</t>
    </rPh>
    <rPh sb="2" eb="5">
      <t>ジョウスイドウ</t>
    </rPh>
    <rPh sb="5" eb="7">
      <t>キギョウ</t>
    </rPh>
    <rPh sb="7" eb="8">
      <t>ダン</t>
    </rPh>
    <phoneticPr fontId="38"/>
  </si>
  <si>
    <t>道央廃棄物処理組合</t>
    <rPh sb="0" eb="2">
      <t>ドウオウ</t>
    </rPh>
    <rPh sb="2" eb="5">
      <t>ハイキブツ</t>
    </rPh>
    <rPh sb="5" eb="7">
      <t>ショリ</t>
    </rPh>
    <rPh sb="7" eb="9">
      <t>クミアイ</t>
    </rPh>
    <phoneticPr fontId="38"/>
  </si>
  <si>
    <t>-</t>
    <phoneticPr fontId="38"/>
  </si>
  <si>
    <t>ふるさと応援基金</t>
    <rPh sb="4" eb="8">
      <t>オウエンキキン</t>
    </rPh>
    <phoneticPr fontId="5"/>
  </si>
  <si>
    <t>南幌温泉ハート＆ハート基金</t>
    <rPh sb="0" eb="2">
      <t>ナンポロ</t>
    </rPh>
    <rPh sb="2" eb="4">
      <t>オンセン</t>
    </rPh>
    <rPh sb="11" eb="13">
      <t>キキン</t>
    </rPh>
    <phoneticPr fontId="2"/>
  </si>
  <si>
    <t>地域福祉振興基金</t>
    <rPh sb="0" eb="2">
      <t>チイキ</t>
    </rPh>
    <rPh sb="2" eb="4">
      <t>フクシ</t>
    </rPh>
    <rPh sb="4" eb="6">
      <t>シンコウ</t>
    </rPh>
    <rPh sb="6" eb="8">
      <t>キキン</t>
    </rPh>
    <phoneticPr fontId="2"/>
  </si>
  <si>
    <t>中山間ふるさと水と土保全基金</t>
    <rPh sb="0" eb="3">
      <t>チュウサンカン</t>
    </rPh>
    <rPh sb="7" eb="8">
      <t>ミズ</t>
    </rPh>
    <rPh sb="9" eb="10">
      <t>ツチ</t>
    </rPh>
    <rPh sb="10" eb="12">
      <t>ホゼン</t>
    </rPh>
    <rPh sb="12" eb="14">
      <t>キキン</t>
    </rPh>
    <phoneticPr fontId="2"/>
  </si>
  <si>
    <t>消防防災対策基金</t>
    <rPh sb="0" eb="2">
      <t>ショウボウ</t>
    </rPh>
    <rPh sb="2" eb="4">
      <t>ボウサイ</t>
    </rPh>
    <rPh sb="4" eb="6">
      <t>タイサク</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</si>
</sst>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EEB7-4C6F-94F9-63C4EF6488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237404</c:v>
                </c:pt>
                <c:pt idx="1">
                  <c:v>110661</c:v>
                </c:pt>
                <c:pt idx="2">
                  <c:v>287031</c:v>
                </c:pt>
                <c:pt idx="3">
                  <c:v>221654</c:v>
                </c:pt>
                <c:pt idx="4">
                  <c:v>258099</c:v>
                </c:pt>
              </c:numCache>
            </c:numRef>
          </c:val>
          <c:smooth val="0"/>
          <c:extLst>
            <c:ext xmlns:c16="http://schemas.microsoft.com/office/drawing/2014/chart" uri="{C3380CC4-5D6E-409C-BE32-E72D297353CC}">
              <c16:uniqueId val="{00000001-EEB7-4C6F-94F9-63C4EF6488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4.96</c:v>
                </c:pt>
                <c:pt idx="1">
                  <c:v>4.3899999999999997</c:v>
                </c:pt>
                <c:pt idx="2">
                  <c:v>3.67</c:v>
                </c:pt>
                <c:pt idx="3">
                  <c:v>3.66</c:v>
                </c:pt>
                <c:pt idx="4">
                  <c:v>2.04</c:v>
                </c:pt>
              </c:numCache>
            </c:numRef>
          </c:val>
          <c:extLst>
            <c:ext xmlns:c16="http://schemas.microsoft.com/office/drawing/2014/chart" uri="{C3380CC4-5D6E-409C-BE32-E72D297353CC}">
              <c16:uniqueId val="{00000000-86BA-4502-B5E5-D348839C84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24.52</c:v>
                </c:pt>
                <c:pt idx="1">
                  <c:v>25.44</c:v>
                </c:pt>
                <c:pt idx="2">
                  <c:v>27.42</c:v>
                </c:pt>
                <c:pt idx="3">
                  <c:v>23.95</c:v>
                </c:pt>
                <c:pt idx="4">
                  <c:v>24.75</c:v>
                </c:pt>
              </c:numCache>
            </c:numRef>
          </c:val>
          <c:extLst>
            <c:ext xmlns:c16="http://schemas.microsoft.com/office/drawing/2014/chart" uri="{C3380CC4-5D6E-409C-BE32-E72D297353CC}">
              <c16:uniqueId val="{00000001-86BA-4502-B5E5-D348839C84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2.2200000000000002</c:v>
                </c:pt>
                <c:pt idx="2">
                  <c:v>0.93</c:v>
                </c:pt>
                <c:pt idx="3">
                  <c:v>-2.93</c:v>
                </c:pt>
                <c:pt idx="4">
                  <c:v>0.3</c:v>
                </c:pt>
              </c:numCache>
            </c:numRef>
          </c:val>
          <c:smooth val="0"/>
          <c:extLst>
            <c:ext xmlns:c16="http://schemas.microsoft.com/office/drawing/2014/chart" uri="{C3380CC4-5D6E-409C-BE32-E72D297353CC}">
              <c16:uniqueId val="{00000002-86BA-4502-B5E5-D348839C84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0.21</c:v>
                </c:pt>
                <c:pt idx="4">
                  <c:v>#N/A</c:v>
                </c:pt>
                <c:pt idx="5">
                  <c:v>0.17</c:v>
                </c:pt>
                <c:pt idx="6">
                  <c:v>#N/A</c:v>
                </c:pt>
                <c:pt idx="7">
                  <c:v>1.84</c:v>
                </c:pt>
                <c:pt idx="8">
                  <c:v>0</c:v>
                </c:pt>
                <c:pt idx="9">
                  <c:v>0</c:v>
                </c:pt>
              </c:numCache>
            </c:numRef>
          </c:val>
          <c:extLst>
            <c:ext xmlns:c16="http://schemas.microsoft.com/office/drawing/2014/chart" uri="{C3380CC4-5D6E-409C-BE32-E72D297353CC}">
              <c16:uniqueId val="{00000000-BBB8-41AA-94A1-030FF8ABCD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B8-41AA-94A1-030FF8ABCD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B8-41AA-94A1-030FF8ABCD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BB8-41AA-94A1-030FF8ABCD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0.01</c:v>
                </c:pt>
                <c:pt idx="8">
                  <c:v>#N/A</c:v>
                </c:pt>
                <c:pt idx="9">
                  <c:v>0.01</c:v>
                </c:pt>
              </c:numCache>
            </c:numRef>
          </c:val>
          <c:extLst>
            <c:ext xmlns:c16="http://schemas.microsoft.com/office/drawing/2014/chart" uri="{C3380CC4-5D6E-409C-BE32-E72D297353CC}">
              <c16:uniqueId val="{00000004-BBB8-41AA-94A1-030FF8ABCD9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5-BBB8-41AA-94A1-030FF8ABCD9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0.47</c:v>
                </c:pt>
                <c:pt idx="4">
                  <c:v>#N/A</c:v>
                </c:pt>
                <c:pt idx="5">
                  <c:v>0.18</c:v>
                </c:pt>
                <c:pt idx="6">
                  <c:v>#N/A</c:v>
                </c:pt>
                <c:pt idx="7">
                  <c:v>0.43</c:v>
                </c:pt>
                <c:pt idx="8">
                  <c:v>#N/A</c:v>
                </c:pt>
                <c:pt idx="9">
                  <c:v>0.54</c:v>
                </c:pt>
              </c:numCache>
            </c:numRef>
          </c:val>
          <c:extLst>
            <c:ext xmlns:c16="http://schemas.microsoft.com/office/drawing/2014/chart" uri="{C3380CC4-5D6E-409C-BE32-E72D297353CC}">
              <c16:uniqueId val="{00000006-BBB8-41AA-94A1-030FF8ABCD9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1.43</c:v>
                </c:pt>
                <c:pt idx="2">
                  <c:v>#N/A</c:v>
                </c:pt>
                <c:pt idx="3">
                  <c:v>1.4</c:v>
                </c:pt>
                <c:pt idx="4">
                  <c:v>#N/A</c:v>
                </c:pt>
                <c:pt idx="5">
                  <c:v>0.79</c:v>
                </c:pt>
                <c:pt idx="6">
                  <c:v>#N/A</c:v>
                </c:pt>
                <c:pt idx="7">
                  <c:v>1</c:v>
                </c:pt>
                <c:pt idx="8">
                  <c:v>#N/A</c:v>
                </c:pt>
                <c:pt idx="9">
                  <c:v>0.63</c:v>
                </c:pt>
              </c:numCache>
            </c:numRef>
          </c:val>
          <c:extLst>
            <c:ext xmlns:c16="http://schemas.microsoft.com/office/drawing/2014/chart" uri="{C3380CC4-5D6E-409C-BE32-E72D297353CC}">
              <c16:uniqueId val="{00000007-BBB8-41AA-94A1-030FF8ABCD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4.95</c:v>
                </c:pt>
                <c:pt idx="2">
                  <c:v>#N/A</c:v>
                </c:pt>
                <c:pt idx="3">
                  <c:v>4.3899999999999997</c:v>
                </c:pt>
                <c:pt idx="4">
                  <c:v>#N/A</c:v>
                </c:pt>
                <c:pt idx="5">
                  <c:v>3.66</c:v>
                </c:pt>
                <c:pt idx="6">
                  <c:v>#N/A</c:v>
                </c:pt>
                <c:pt idx="7">
                  <c:v>3.65</c:v>
                </c:pt>
                <c:pt idx="8">
                  <c:v>#N/A</c:v>
                </c:pt>
                <c:pt idx="9">
                  <c:v>2.0299999999999998</c:v>
                </c:pt>
              </c:numCache>
            </c:numRef>
          </c:val>
          <c:extLst>
            <c:ext xmlns:c16="http://schemas.microsoft.com/office/drawing/2014/chart" uri="{C3380CC4-5D6E-409C-BE32-E72D297353CC}">
              <c16:uniqueId val="{00000008-BBB8-41AA-94A1-030FF8ABCD9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3.75</c:v>
                </c:pt>
                <c:pt idx="2">
                  <c:v>#N/A</c:v>
                </c:pt>
                <c:pt idx="3">
                  <c:v>6.63</c:v>
                </c:pt>
                <c:pt idx="4">
                  <c:v>#N/A</c:v>
                </c:pt>
                <c:pt idx="5">
                  <c:v>10.74</c:v>
                </c:pt>
                <c:pt idx="6">
                  <c:v>#N/A</c:v>
                </c:pt>
                <c:pt idx="7">
                  <c:v>14.42</c:v>
                </c:pt>
                <c:pt idx="8">
                  <c:v>#N/A</c:v>
                </c:pt>
                <c:pt idx="9">
                  <c:v>15.01</c:v>
                </c:pt>
              </c:numCache>
            </c:numRef>
          </c:val>
          <c:extLst>
            <c:ext xmlns:c16="http://schemas.microsoft.com/office/drawing/2014/chart" uri="{C3380CC4-5D6E-409C-BE32-E72D297353CC}">
              <c16:uniqueId val="{00000009-BBB8-41AA-94A1-030FF8ABCD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499</c:v>
                </c:pt>
                <c:pt idx="5">
                  <c:v>397</c:v>
                </c:pt>
                <c:pt idx="8">
                  <c:v>368</c:v>
                </c:pt>
                <c:pt idx="11">
                  <c:v>368</c:v>
                </c:pt>
                <c:pt idx="14">
                  <c:v>390</c:v>
                </c:pt>
              </c:numCache>
            </c:numRef>
          </c:val>
          <c:extLst>
            <c:ext xmlns:c16="http://schemas.microsoft.com/office/drawing/2014/chart" uri="{C3380CC4-5D6E-409C-BE32-E72D297353CC}">
              <c16:uniqueId val="{00000000-70BD-4209-B4AD-4A83288C50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BD-4209-B4AD-4A83288C50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26</c:v>
                </c:pt>
                <c:pt idx="6">
                  <c:v>0</c:v>
                </c:pt>
                <c:pt idx="9">
                  <c:v>0</c:v>
                </c:pt>
                <c:pt idx="12">
                  <c:v>0</c:v>
                </c:pt>
              </c:numCache>
            </c:numRef>
          </c:val>
          <c:extLst>
            <c:ext xmlns:c16="http://schemas.microsoft.com/office/drawing/2014/chart" uri="{C3380CC4-5D6E-409C-BE32-E72D297353CC}">
              <c16:uniqueId val="{00000002-70BD-4209-B4AD-4A83288C50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39</c:v>
                </c:pt>
                <c:pt idx="6">
                  <c:v>43</c:v>
                </c:pt>
                <c:pt idx="9">
                  <c:v>45</c:v>
                </c:pt>
                <c:pt idx="12">
                  <c:v>56</c:v>
                </c:pt>
              </c:numCache>
            </c:numRef>
          </c:val>
          <c:extLst>
            <c:ext xmlns:c16="http://schemas.microsoft.com/office/drawing/2014/chart" uri="{C3380CC4-5D6E-409C-BE32-E72D297353CC}">
              <c16:uniqueId val="{00000003-70BD-4209-B4AD-4A83288C50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c:v>
                </c:pt>
                <c:pt idx="3">
                  <c:v>72</c:v>
                </c:pt>
                <c:pt idx="6">
                  <c:v>89</c:v>
                </c:pt>
                <c:pt idx="9">
                  <c:v>87</c:v>
                </c:pt>
                <c:pt idx="12">
                  <c:v>93</c:v>
                </c:pt>
              </c:numCache>
            </c:numRef>
          </c:val>
          <c:extLst>
            <c:ext xmlns:c16="http://schemas.microsoft.com/office/drawing/2014/chart" uri="{C3380CC4-5D6E-409C-BE32-E72D297353CC}">
              <c16:uniqueId val="{00000004-70BD-4209-B4AD-4A83288C50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BD-4209-B4AD-4A83288C50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BD-4209-B4AD-4A83288C50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574</c:v>
                </c:pt>
                <c:pt idx="3">
                  <c:v>576</c:v>
                </c:pt>
                <c:pt idx="6">
                  <c:v>613</c:v>
                </c:pt>
                <c:pt idx="9">
                  <c:v>639</c:v>
                </c:pt>
                <c:pt idx="12">
                  <c:v>639</c:v>
                </c:pt>
              </c:numCache>
            </c:numRef>
          </c:val>
          <c:extLst>
            <c:ext xmlns:c16="http://schemas.microsoft.com/office/drawing/2014/chart" uri="{C3380CC4-5D6E-409C-BE32-E72D297353CC}">
              <c16:uniqueId val="{00000007-70BD-4209-B4AD-4A83288C50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260</c:v>
                </c:pt>
                <c:pt idx="2">
                  <c:v>#N/A</c:v>
                </c:pt>
                <c:pt idx="3">
                  <c:v>#N/A</c:v>
                </c:pt>
                <c:pt idx="4">
                  <c:v>316</c:v>
                </c:pt>
                <c:pt idx="5">
                  <c:v>#N/A</c:v>
                </c:pt>
                <c:pt idx="6">
                  <c:v>#N/A</c:v>
                </c:pt>
                <c:pt idx="7">
                  <c:v>377</c:v>
                </c:pt>
                <c:pt idx="8">
                  <c:v>#N/A</c:v>
                </c:pt>
                <c:pt idx="9">
                  <c:v>#N/A</c:v>
                </c:pt>
                <c:pt idx="10">
                  <c:v>403</c:v>
                </c:pt>
                <c:pt idx="11">
                  <c:v>#N/A</c:v>
                </c:pt>
                <c:pt idx="12">
                  <c:v>#N/A</c:v>
                </c:pt>
                <c:pt idx="13">
                  <c:v>398</c:v>
                </c:pt>
                <c:pt idx="14">
                  <c:v>#N/A</c:v>
                </c:pt>
              </c:numCache>
            </c:numRef>
          </c:val>
          <c:smooth val="0"/>
          <c:extLst>
            <c:ext xmlns:c16="http://schemas.microsoft.com/office/drawing/2014/chart" uri="{C3380CC4-5D6E-409C-BE32-E72D297353CC}">
              <c16:uniqueId val="{00000008-70BD-4209-B4AD-4A83288C50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4473</c:v>
                </c:pt>
                <c:pt idx="5">
                  <c:v>5034</c:v>
                </c:pt>
                <c:pt idx="8">
                  <c:v>4890</c:v>
                </c:pt>
                <c:pt idx="11">
                  <c:v>5417</c:v>
                </c:pt>
                <c:pt idx="14">
                  <c:v>5375</c:v>
                </c:pt>
              </c:numCache>
            </c:numRef>
          </c:val>
          <c:extLst>
            <c:ext xmlns:c16="http://schemas.microsoft.com/office/drawing/2014/chart" uri="{C3380CC4-5D6E-409C-BE32-E72D297353CC}">
              <c16:uniqueId val="{00000000-8BAC-484B-B3B3-421031A4C1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c:v>
                </c:pt>
                <c:pt idx="5">
                  <c:v>163</c:v>
                </c:pt>
                <c:pt idx="8">
                  <c:v>140</c:v>
                </c:pt>
                <c:pt idx="11">
                  <c:v>115</c:v>
                </c:pt>
                <c:pt idx="14">
                  <c:v>92</c:v>
                </c:pt>
              </c:numCache>
            </c:numRef>
          </c:val>
          <c:extLst>
            <c:ext xmlns:c16="http://schemas.microsoft.com/office/drawing/2014/chart" uri="{C3380CC4-5D6E-409C-BE32-E72D297353CC}">
              <c16:uniqueId val="{00000001-8BAC-484B-B3B3-421031A4C1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1474</c:v>
                </c:pt>
                <c:pt idx="5">
                  <c:v>1640</c:v>
                </c:pt>
                <c:pt idx="8">
                  <c:v>1775</c:v>
                </c:pt>
                <c:pt idx="11">
                  <c:v>1585</c:v>
                </c:pt>
                <c:pt idx="14">
                  <c:v>1606</c:v>
                </c:pt>
              </c:numCache>
            </c:numRef>
          </c:val>
          <c:extLst>
            <c:ext xmlns:c16="http://schemas.microsoft.com/office/drawing/2014/chart" uri="{C3380CC4-5D6E-409C-BE32-E72D297353CC}">
              <c16:uniqueId val="{00000002-8BAC-484B-B3B3-421031A4C1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AC-484B-B3B3-421031A4C1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AC-484B-B3B3-421031A4C1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13</c:v>
                </c:pt>
                <c:pt idx="6">
                  <c:v>12</c:v>
                </c:pt>
                <c:pt idx="9">
                  <c:v>12</c:v>
                </c:pt>
                <c:pt idx="12">
                  <c:v>11</c:v>
                </c:pt>
              </c:numCache>
            </c:numRef>
          </c:val>
          <c:extLst>
            <c:ext xmlns:c16="http://schemas.microsoft.com/office/drawing/2014/chart" uri="{C3380CC4-5D6E-409C-BE32-E72D297353CC}">
              <c16:uniqueId val="{00000005-8BAC-484B-B3B3-421031A4C1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514</c:v>
                </c:pt>
                <c:pt idx="3">
                  <c:v>530</c:v>
                </c:pt>
                <c:pt idx="6">
                  <c:v>487</c:v>
                </c:pt>
                <c:pt idx="9">
                  <c:v>502</c:v>
                </c:pt>
                <c:pt idx="12">
                  <c:v>546</c:v>
                </c:pt>
              </c:numCache>
            </c:numRef>
          </c:val>
          <c:extLst>
            <c:ext xmlns:c16="http://schemas.microsoft.com/office/drawing/2014/chart" uri="{C3380CC4-5D6E-409C-BE32-E72D297353CC}">
              <c16:uniqueId val="{00000006-8BAC-484B-B3B3-421031A4C1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890</c:v>
                </c:pt>
                <c:pt idx="3">
                  <c:v>1631</c:v>
                </c:pt>
                <c:pt idx="6">
                  <c:v>1781</c:v>
                </c:pt>
                <c:pt idx="9">
                  <c:v>1986</c:v>
                </c:pt>
                <c:pt idx="12">
                  <c:v>1980</c:v>
                </c:pt>
              </c:numCache>
            </c:numRef>
          </c:val>
          <c:extLst>
            <c:ext xmlns:c16="http://schemas.microsoft.com/office/drawing/2014/chart" uri="{C3380CC4-5D6E-409C-BE32-E72D297353CC}">
              <c16:uniqueId val="{00000007-8BAC-484B-B3B3-421031A4C1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684</c:v>
                </c:pt>
                <c:pt idx="3">
                  <c:v>593</c:v>
                </c:pt>
                <c:pt idx="6">
                  <c:v>554</c:v>
                </c:pt>
                <c:pt idx="9">
                  <c:v>618</c:v>
                </c:pt>
                <c:pt idx="12">
                  <c:v>785</c:v>
                </c:pt>
              </c:numCache>
            </c:numRef>
          </c:val>
          <c:extLst>
            <c:ext xmlns:c16="http://schemas.microsoft.com/office/drawing/2014/chart" uri="{C3380CC4-5D6E-409C-BE32-E72D297353CC}">
              <c16:uniqueId val="{00000008-8BAC-484B-B3B3-421031A4C1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9-8BAC-484B-B3B3-421031A4C1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6470</c:v>
                </c:pt>
                <c:pt idx="3">
                  <c:v>7051</c:v>
                </c:pt>
                <c:pt idx="6">
                  <c:v>7294</c:v>
                </c:pt>
                <c:pt idx="9">
                  <c:v>7503</c:v>
                </c:pt>
                <c:pt idx="12">
                  <c:v>7958</c:v>
                </c:pt>
              </c:numCache>
            </c:numRef>
          </c:val>
          <c:extLst>
            <c:ext xmlns:c16="http://schemas.microsoft.com/office/drawing/2014/chart" uri="{C3380CC4-5D6E-409C-BE32-E72D297353CC}">
              <c16:uniqueId val="{0000000A-8BAC-484B-B3B3-421031A4C1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2469</c:v>
                </c:pt>
                <c:pt idx="2">
                  <c:v>#N/A</c:v>
                </c:pt>
                <c:pt idx="3">
                  <c:v>#N/A</c:v>
                </c:pt>
                <c:pt idx="4">
                  <c:v>2982</c:v>
                </c:pt>
                <c:pt idx="5">
                  <c:v>#N/A</c:v>
                </c:pt>
                <c:pt idx="6">
                  <c:v>#N/A</c:v>
                </c:pt>
                <c:pt idx="7">
                  <c:v>3324</c:v>
                </c:pt>
                <c:pt idx="8">
                  <c:v>#N/A</c:v>
                </c:pt>
                <c:pt idx="9">
                  <c:v>#N/A</c:v>
                </c:pt>
                <c:pt idx="10">
                  <c:v>3504</c:v>
                </c:pt>
                <c:pt idx="11">
                  <c:v>#N/A</c:v>
                </c:pt>
                <c:pt idx="12">
                  <c:v>#N/A</c:v>
                </c:pt>
                <c:pt idx="13">
                  <c:v>4207</c:v>
                </c:pt>
                <c:pt idx="14">
                  <c:v>#N/A</c:v>
                </c:pt>
              </c:numCache>
            </c:numRef>
          </c:val>
          <c:smooth val="0"/>
          <c:extLst>
            <c:ext xmlns:c16="http://schemas.microsoft.com/office/drawing/2014/chart" uri="{C3380CC4-5D6E-409C-BE32-E72D297353CC}">
              <c16:uniqueId val="{0000000B-8BAC-484B-B3B3-421031A4C1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939</c:v>
                </c:pt>
                <c:pt idx="1">
                  <c:v>835</c:v>
                </c:pt>
                <c:pt idx="2">
                  <c:v>899</c:v>
                </c:pt>
              </c:numCache>
            </c:numRef>
          </c:val>
          <c:extLst>
            <c:ext xmlns:c16="http://schemas.microsoft.com/office/drawing/2014/chart" uri="{C3380CC4-5D6E-409C-BE32-E72D297353CC}">
              <c16:uniqueId val="{00000000-E0B4-46F6-9C66-4A3664CEB8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279</c:v>
                </c:pt>
                <c:pt idx="1">
                  <c:v>193</c:v>
                </c:pt>
                <c:pt idx="2">
                  <c:v>192</c:v>
                </c:pt>
              </c:numCache>
            </c:numRef>
          </c:val>
          <c:extLst>
            <c:ext xmlns:c16="http://schemas.microsoft.com/office/drawing/2014/chart" uri="{C3380CC4-5D6E-409C-BE32-E72D297353CC}">
              <c16:uniqueId val="{00000001-E0B4-46F6-9C66-4A3664CEB8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307</c:v>
                </c:pt>
                <c:pt idx="1">
                  <c:v>324</c:v>
                </c:pt>
                <c:pt idx="2">
                  <c:v>299</c:v>
                </c:pt>
              </c:numCache>
            </c:numRef>
          </c:val>
          <c:extLst>
            <c:ext xmlns:c16="http://schemas.microsoft.com/office/drawing/2014/chart" uri="{C3380CC4-5D6E-409C-BE32-E72D297353CC}">
              <c16:uniqueId val="{00000002-E0B4-46F6-9C66-4A3664CEB8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元利償還金等の額は令和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の新発債に係る元金償還開始により増加している。今後においても、道路・橋梁長寿命化事業、公共施設改修及び一部事務組合施設等の改築に伴う起債が増加していく見込みのため、実質公債費比率（分子）は増加傾向で推移することが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地方債残高においては、公共施設の大規模改修や町道改修事業など、新発債が増えたことにより地方債残高は増加し将来負担比率（分子）は増加した。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今後も、道路・橋梁などの公共施設の改修や一部事務組合施設等の改築に伴う起債、基金の減少等により、将来負担比率（分子）は増加傾向で推移するものと推察する。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北海道南幌町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の積立により前年度対比で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特定</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目的基金では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南幌温泉ハート＆ハート基金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が減少しており、減少理由はふるさと応援寄附金の減少や南幌温泉の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大規模改修に伴う休館期間におけるパート従業員の休業補償を基金から繰入したため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0"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それ以外の基金においては前年度とほぼ同額となっている。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・ふるさと応援基金：南幌町を応援しようとする方から贈られた寄附金を財源として、寄附者の想いを反映したまちづくり事業に資する。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・南幌温泉ハート＆ハート基金：南幌温泉ハート＆ハート施設の整備、更新及び管理運営に要する費用に充てる。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・地域福祉振興基金：福祉活動事業の促進を図る。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・中山間ふるさと水と土保全基金：中山間地区（４法指定市町村）における土地改良施設の機能を良好に発揮させ、地域連帯感の新たな</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醸成や、地域コミュニティの発展に必要な集落共同活動の強化に対する支援事業を行い、中山間地域の農村活性化を図る。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・教育振興基金：町の教育の振興に資する。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・消防防災対策基金：消防活動や防災対策事業の促進を図る。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ふるさと応援寄附金の減少に伴い積立金が減少したほか、基金充当事業の増加により繰入金額も増加したため基金が</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南幌温泉ハート＆ハート基金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大規模改修に伴う休館期間におけるパート従業員の休業補償を基金から繰入したため減少した。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年度の決算余剰金の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歳入財源不足への対応のため取り崩しを行う可能性があり、残高は減少傾向で推移する見込みである。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の普通交付税再算定で措置された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起債償還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分として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年度の普通交付税再算定分で措置された起債償還分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年度で繰入した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ことから前年度より減少した。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今後は基金自体の増加はあまり見込めないが、財政基盤の安定や持続可能な行財政運営を図るため適正な基金の保有に努める。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
7,847
81.36
8,232,224
8,150,099
74,055
3,634,367
7,958,324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基準財政需要額において、高齢者保健福祉費が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、消防費、公債費が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徴税費が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基準財政収入額では全体的に増加しており、特に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市町村民税法人税割、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固定資産税、軽自動車税が増加している。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今後も安定的な税収の確保を図り財政基盤の安定化を図る。また、経常経費における物件費などの歳出を抑制し行政の効率化に努める。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経常的経費のうち一般財源分として維持補修費、補助費は減少しているものの、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扶助費、公債費は増加している。また、歳入については普通交付税、地方消費税交付金、地方特例交付金が増加している。歳入、歳出ともに増加しているものの、全体的に歳入の増加が歳出の増加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多いことから昨年度比率より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ポイント減少することとなった。依然として類似団体平均を上回っており、今後も公債費の増加が見込まれることから、さらなる経常経費の削減が求められる。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7973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155194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845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155194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480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これまでは人口の減少に伴い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人当たりの決算額は増加傾向が続いていたが、令和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人口増加に転じたことで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減少に転じている。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年度については人件費の高騰や各種システム改修などによる物件費の増加により前年度対比で増加となった。今後においては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改革に継続して取組み、財政基盤の強化に努める。物件費及び維持補修費については、財政計画に基づき抑制を図るとともに、公共施設等総合管理計画に基づいた施設の休止・統合等の整理を行い、経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149747</xdr:rowOff>
    </xdr:from>
    <xdr:to>
      <xdr:col>23</xdr:col>
      <xdr:colOff>133350</xdr:colOff>
      <xdr:row>81</xdr:row>
      <xdr:rowOff>151217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3719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149747</xdr:rowOff>
    </xdr:from>
    <xdr:to>
      <xdr:col>19</xdr:col>
      <xdr:colOff>133350</xdr:colOff>
      <xdr:row>81</xdr:row>
      <xdr:rowOff>153378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37197"/>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153378</xdr:rowOff>
    </xdr:from>
    <xdr:to>
      <xdr:col>15</xdr:col>
      <xdr:colOff>82550</xdr:colOff>
      <xdr:row>81</xdr:row>
      <xdr:rowOff>154344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040828"/>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139173</xdr:rowOff>
    </xdr:from>
    <xdr:to>
      <xdr:col>11</xdr:col>
      <xdr:colOff>31750</xdr:colOff>
      <xdr:row>81</xdr:row>
      <xdr:rowOff>154344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26623"/>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100417</xdr:rowOff>
    </xdr:from>
    <xdr:to>
      <xdr:col>23</xdr:col>
      <xdr:colOff>184150</xdr:colOff>
      <xdr:row>82</xdr:row>
      <xdr:rowOff>30567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116944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3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98947</xdr:rowOff>
    </xdr:from>
    <xdr:to>
      <xdr:col>19</xdr:col>
      <xdr:colOff>184150</xdr:colOff>
      <xdr:row>82</xdr:row>
      <xdr:rowOff>29097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39274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55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102578</xdr:rowOff>
    </xdr:from>
    <xdr:to>
      <xdr:col>15</xdr:col>
      <xdr:colOff>133350</xdr:colOff>
      <xdr:row>82</xdr:row>
      <xdr:rowOff>32728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42905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103544</xdr:rowOff>
    </xdr:from>
    <xdr:to>
      <xdr:col>11</xdr:col>
      <xdr:colOff>82550</xdr:colOff>
      <xdr:row>82</xdr:row>
      <xdr:rowOff>33694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43871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5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88373</xdr:rowOff>
    </xdr:from>
    <xdr:to>
      <xdr:col>7</xdr:col>
      <xdr:colOff>31750</xdr:colOff>
      <xdr:row>82</xdr:row>
      <xdr:rowOff>18523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4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職員構成の変化により類似団体平均を上回る指数となっている。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以前に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行財政改革の取組みとして職員給与の独自削減を実施して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ときがあり、そのときは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類似団体平均を下回っていたが、独自削減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終了し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てからは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職員年齢構成により類似団体内平均を上回っている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年間、新規採用者の抑制を行ったことにより、類似団体を下回っている。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月策定の第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次定員適正化計画（計画期間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度）による定員管理（令和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日現在で正規職員数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名とする）に取組み、職員の適正配置に努めていく。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12497</xdr:rowOff>
    </xdr:from>
    <xdr:to>
      <xdr:col>81</xdr:col>
      <xdr:colOff>44450</xdr:colOff>
      <xdr:row>59</xdr:row>
      <xdr:rowOff>20701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28047"/>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12497</xdr:rowOff>
    </xdr:from>
    <xdr:to>
      <xdr:col>77</xdr:col>
      <xdr:colOff>44450</xdr:colOff>
      <xdr:row>59</xdr:row>
      <xdr:rowOff>23114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128047"/>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23114</xdr:rowOff>
    </xdr:from>
    <xdr:to>
      <xdr:col>72</xdr:col>
      <xdr:colOff>203200</xdr:colOff>
      <xdr:row>59</xdr:row>
      <xdr:rowOff>54966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38664"/>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49657</xdr:rowOff>
    </xdr:from>
    <xdr:to>
      <xdr:col>68</xdr:col>
      <xdr:colOff>152400</xdr:colOff>
      <xdr:row>59</xdr:row>
      <xdr:rowOff>54966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65207"/>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141351</xdr:rowOff>
    </xdr:from>
    <xdr:to>
      <xdr:col>81</xdr:col>
      <xdr:colOff>95250</xdr:colOff>
      <xdr:row>59</xdr:row>
      <xdr:rowOff>71501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62628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0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133147</xdr:rowOff>
    </xdr:from>
    <xdr:to>
      <xdr:col>77</xdr:col>
      <xdr:colOff>95250</xdr:colOff>
      <xdr:row>59</xdr:row>
      <xdr:rowOff>63297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73474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46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143764</xdr:rowOff>
    </xdr:from>
    <xdr:to>
      <xdr:col>73</xdr:col>
      <xdr:colOff>44450</xdr:colOff>
      <xdr:row>59</xdr:row>
      <xdr:rowOff>73914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84091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4166</xdr:rowOff>
    </xdr:from>
    <xdr:to>
      <xdr:col>68</xdr:col>
      <xdr:colOff>203200</xdr:colOff>
      <xdr:row>59</xdr:row>
      <xdr:rowOff>105766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115943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170307</xdr:rowOff>
    </xdr:from>
    <xdr:to>
      <xdr:col>64</xdr:col>
      <xdr:colOff>152400</xdr:colOff>
      <xdr:row>59</xdr:row>
      <xdr:rowOff>100457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110634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％となっており、早期健全化基準の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ポイント下回るとともに、起債にあたり許可を必要とする基準の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ポイント下回っている。単年度比率では、令和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年度も前年度同様、実質公債費比率が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％を下回っており、公債費負担適正化計画の策定義務はないが、道路、公園の維持管理などのインフラ整備に加え、第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期総合計画の事業のうち、地方創生に向けた新たな投資も考えられ、今後も計画的な財源確保や行財政改革により公債費負担率の軽減に努めるなど、着実な財政運営が必要と考える。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55563</xdr:rowOff>
    </xdr:from>
    <xdr:to>
      <xdr:col>81</xdr:col>
      <xdr:colOff>44450</xdr:colOff>
      <xdr:row>42</xdr:row>
      <xdr:rowOff>125942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56463"/>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106363</xdr:rowOff>
    </xdr:from>
    <xdr:to>
      <xdr:col>77</xdr:col>
      <xdr:colOff>44450</xdr:colOff>
      <xdr:row>42</xdr:row>
      <xdr:rowOff>55563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58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106363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5292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056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75142</xdr:rowOff>
    </xdr:from>
    <xdr:to>
      <xdr:col>81</xdr:col>
      <xdr:colOff>95250</xdr:colOff>
      <xdr:row>43</xdr:row>
      <xdr:rowOff>5292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47219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4763</xdr:rowOff>
    </xdr:from>
    <xdr:to>
      <xdr:col>77</xdr:col>
      <xdr:colOff>95250</xdr:colOff>
      <xdr:row>42</xdr:row>
      <xdr:rowOff>106363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91140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9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55563</xdr:rowOff>
    </xdr:from>
    <xdr:to>
      <xdr:col>73</xdr:col>
      <xdr:colOff>44450</xdr:colOff>
      <xdr:row>41</xdr:row>
      <xdr:rowOff>157163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125942</xdr:rowOff>
    </xdr:from>
    <xdr:to>
      <xdr:col>64</xdr:col>
      <xdr:colOff>152400</xdr:colOff>
      <xdr:row>42</xdr:row>
      <xdr:rowOff>56092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40869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％で早期健全化基準の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％と比較すると、これを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ポイント下回っているものの数値は上昇傾向にある。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ポイント悪化してるが、主な要因は地方債の現在高や組合負担等見込額が増加したことである。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となっており、充当可能基金の減少、施設改修等に係る起債発行額の増加による将来負担比率の上昇が見込まれるため、今後も事業実施の適正化を図り、健全な財政運営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161955</xdr:rowOff>
    </xdr:from>
    <xdr:to>
      <xdr:col>81</xdr:col>
      <xdr:colOff>44450</xdr:colOff>
      <xdr:row>22</xdr:row>
      <xdr:rowOff>15542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590955"/>
          <a:ext cx="8382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124037</xdr:rowOff>
    </xdr:from>
    <xdr:to>
      <xdr:col>77</xdr:col>
      <xdr:colOff>44450</xdr:colOff>
      <xdr:row>20</xdr:row>
      <xdr:rowOff>161955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55303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156452</xdr:rowOff>
    </xdr:from>
    <xdr:to>
      <xdr:col>72</xdr:col>
      <xdr:colOff>203200</xdr:colOff>
      <xdr:row>20</xdr:row>
      <xdr:rowOff>124037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41400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50740</xdr:rowOff>
    </xdr:from>
    <xdr:to>
      <xdr:col>68</xdr:col>
      <xdr:colOff>152400</xdr:colOff>
      <xdr:row>19</xdr:row>
      <xdr:rowOff>156452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08290"/>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136192</xdr:rowOff>
    </xdr:from>
    <xdr:to>
      <xdr:col>81</xdr:col>
      <xdr:colOff>95250</xdr:colOff>
      <xdr:row>22</xdr:row>
      <xdr:rowOff>66342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7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32069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63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111155</xdr:rowOff>
    </xdr:from>
    <xdr:to>
      <xdr:col>77</xdr:col>
      <xdr:colOff>95250</xdr:colOff>
      <xdr:row>21</xdr:row>
      <xdr:rowOff>41305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26082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26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73237</xdr:rowOff>
    </xdr:from>
    <xdr:to>
      <xdr:col>73</xdr:col>
      <xdr:colOff>44450</xdr:colOff>
      <xdr:row>21</xdr:row>
      <xdr:rowOff>3387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159614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8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105652</xdr:rowOff>
    </xdr:from>
    <xdr:to>
      <xdr:col>68</xdr:col>
      <xdr:colOff>203200</xdr:colOff>
      <xdr:row>20</xdr:row>
      <xdr:rowOff>35802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20579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4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171390</xdr:rowOff>
    </xdr:from>
    <xdr:to>
      <xdr:col>64</xdr:col>
      <xdr:colOff>152400</xdr:colOff>
      <xdr:row>19</xdr:row>
      <xdr:rowOff>101540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86317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
7,847
81.36
8,232,224
8,150,099
74,055
3,634,367
7,958,324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）を策定し、定員管理に取り組んでいる。これまで計画に基づいた職員の適正配置に努めており、人件費に係る経常収支比率は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％で類似団体を下回る状況である。今後も定員管理計画に基づく職員の適正配置を進め、人件費の抑制を図る。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120469</xdr:rowOff>
    </xdr:from>
    <xdr:to>
      <xdr:col>24</xdr:col>
      <xdr:colOff>25400</xdr:colOff>
      <xdr:row>34</xdr:row>
      <xdr:rowOff>133531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97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120469</xdr:rowOff>
    </xdr:from>
    <xdr:to>
      <xdr:col>19</xdr:col>
      <xdr:colOff>187325</xdr:colOff>
      <xdr:row>35</xdr:row>
      <xdr:rowOff>1270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97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46990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36</xdr:row>
      <xdr:rowOff>19231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774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82731</xdr:rowOff>
    </xdr:from>
    <xdr:to>
      <xdr:col>24</xdr:col>
      <xdr:colOff>76200</xdr:colOff>
      <xdr:row>35</xdr:row>
      <xdr:rowOff>12881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99258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69669</xdr:rowOff>
    </xdr:from>
    <xdr:to>
      <xdr:col>20</xdr:col>
      <xdr:colOff>38100</xdr:colOff>
      <xdr:row>34</xdr:row>
      <xdr:rowOff>171269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9996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139881</xdr:rowOff>
    </xdr:from>
    <xdr:to>
      <xdr:col>6</xdr:col>
      <xdr:colOff>171450</xdr:colOff>
      <xdr:row>36</xdr:row>
      <xdr:rowOff>70031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80208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南幌町行財政改革実行計画（第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）の確実な取組みなど、物件費をはじめとする経常経費の削減に努めている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。今後においても行財政改革実行計画に基づき経費を抑制するとともに、公共施設等総合管理計画により、施設の統廃合等を行い経費の削減を図る。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130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98425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13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17</xdr:row>
      <xdr:rowOff>98425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41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16</xdr:row>
      <xdr:rowOff>155575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41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134002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上回っている。これは、子どもの医療費助成事業（小学生以下の医療費無償化及び中高生の医療費一部助成）による増加や自立支援、地域生活支援、保育所施設の給付費が年々増加してい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60</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1282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99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57150</xdr:rowOff>
    </xdr:from>
    <xdr:to>
      <xdr:col>24</xdr:col>
      <xdr:colOff>76200</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137177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年度までは類似団体平均と同水準で推移してきたが、繰出金の増加により令和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年度から類似団体平均を大きく上回ることとなった。今後も高い水準となる見込みであることから、第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次行財政改革実行計画（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）に取組み、繰出金等の抑制を図る。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16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18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130810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22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59</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82726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よりも低い水準となった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補助費等のなかには一部事務組合への負担金の割合も多く、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一部事務組合の施設維持管理等経費の増加が見込まれる。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104140</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0489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077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18415</xdr:rowOff>
    </xdr:from>
    <xdr:to>
      <xdr:col>73</xdr:col>
      <xdr:colOff>180975</xdr:colOff>
      <xdr:row>36</xdr:row>
      <xdr:rowOff>64135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0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06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53340</xdr:rowOff>
    </xdr:from>
    <xdr:to>
      <xdr:col>82</xdr:col>
      <xdr:colOff>158750</xdr:colOff>
      <xdr:row>35</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69867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xdr:rowOff>
    </xdr:from>
    <xdr:to>
      <xdr:col>74</xdr:col>
      <xdr:colOff>31750</xdr:colOff>
      <xdr:row>36</xdr:row>
      <xdr:rowOff>114935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99712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53992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％であり、類似団体内平均を下回っている。今後は施設改修等に係る起債発行額の増加により元利償還金の増加が見込まれるため、事業実施の適正化を図り、公債費の縮減に努める。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343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53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81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し、類似団体平均よりも高い水準となっている。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行政評価などによる事務事業の見直しや総合計画に基づく計画的な行財政運営に努める。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78</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27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27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165100</xdr:rowOff>
    </xdr:from>
    <xdr:to>
      <xdr:col>73</xdr:col>
      <xdr:colOff>180975</xdr:colOff>
      <xdr:row>78</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6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165100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40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5493</xdr:rowOff>
    </xdr:from>
    <xdr:to>
      <xdr:col>29</xdr:col>
      <xdr:colOff>127000</xdr:colOff>
      <xdr:row>19</xdr:row>
      <xdr:rowOff>9219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10668"/>
          <a:ext cx="647700" cy="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163570</xdr:rowOff>
    </xdr:from>
    <xdr:to>
      <xdr:col>26</xdr:col>
      <xdr:colOff>50800</xdr:colOff>
      <xdr:row>19</xdr:row>
      <xdr:rowOff>9219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97295"/>
          <a:ext cx="698500" cy="1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129444</xdr:rowOff>
    </xdr:from>
    <xdr:to>
      <xdr:col>22</xdr:col>
      <xdr:colOff>114300</xdr:colOff>
      <xdr:row>18</xdr:row>
      <xdr:rowOff>163570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63169"/>
          <a:ext cx="698500" cy="34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122408</xdr:rowOff>
    </xdr:from>
    <xdr:to>
      <xdr:col>18</xdr:col>
      <xdr:colOff>177800</xdr:colOff>
      <xdr:row>18</xdr:row>
      <xdr:rowOff>129444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56133"/>
          <a:ext cx="698500" cy="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126143</xdr:rowOff>
    </xdr:from>
    <xdr:to>
      <xdr:col>29</xdr:col>
      <xdr:colOff>177800</xdr:colOff>
      <xdr:row>19</xdr:row>
      <xdr:rowOff>56293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5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34720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129869</xdr:rowOff>
    </xdr:from>
    <xdr:to>
      <xdr:col>26</xdr:col>
      <xdr:colOff>101600</xdr:colOff>
      <xdr:row>19</xdr:row>
      <xdr:rowOff>60019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44796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112770</xdr:rowOff>
    </xdr:from>
    <xdr:to>
      <xdr:col>22</xdr:col>
      <xdr:colOff>165100</xdr:colOff>
      <xdr:row>19</xdr:row>
      <xdr:rowOff>42920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27697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78644</xdr:rowOff>
    </xdr:from>
    <xdr:to>
      <xdr:col>19</xdr:col>
      <xdr:colOff>38100</xdr:colOff>
      <xdr:row>19</xdr:row>
      <xdr:rowOff>8794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165021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71608</xdr:rowOff>
    </xdr:from>
    <xdr:to>
      <xdr:col>15</xdr:col>
      <xdr:colOff>101600</xdr:colOff>
      <xdr:row>19</xdr:row>
      <xdr:rowOff>1758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157985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337636</xdr:rowOff>
    </xdr:from>
    <xdr:to>
      <xdr:col>29</xdr:col>
      <xdr:colOff>127000</xdr:colOff>
      <xdr:row>36</xdr:row>
      <xdr:rowOff>25521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47986"/>
          <a:ext cx="6477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10298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63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337636</xdr:rowOff>
    </xdr:from>
    <xdr:to>
      <xdr:col>26</xdr:col>
      <xdr:colOff>50800</xdr:colOff>
      <xdr:row>36</xdr:row>
      <xdr:rowOff>36399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7986"/>
          <a:ext cx="698500" cy="41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36399</xdr:rowOff>
    </xdr:from>
    <xdr:to>
      <xdr:col>22</xdr:col>
      <xdr:colOff>114300</xdr:colOff>
      <xdr:row>36</xdr:row>
      <xdr:rowOff>171291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9649"/>
          <a:ext cx="698500" cy="13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171291</xdr:rowOff>
    </xdr:from>
    <xdr:to>
      <xdr:col>18</xdr:col>
      <xdr:colOff>177800</xdr:colOff>
      <xdr:row>37</xdr:row>
      <xdr:rowOff>144583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4541"/>
          <a:ext cx="698500" cy="144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317621</xdr:rowOff>
    </xdr:from>
    <xdr:to>
      <xdr:col>29</xdr:col>
      <xdr:colOff>177800</xdr:colOff>
      <xdr:row>36</xdr:row>
      <xdr:rowOff>76321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7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162698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286836</xdr:rowOff>
    </xdr:from>
    <xdr:to>
      <xdr:col>26</xdr:col>
      <xdr:colOff>101600</xdr:colOff>
      <xdr:row>36</xdr:row>
      <xdr:rowOff>45536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55713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328499</xdr:rowOff>
    </xdr:from>
    <xdr:to>
      <xdr:col>22</xdr:col>
      <xdr:colOff>165100</xdr:colOff>
      <xdr:row>36</xdr:row>
      <xdr:rowOff>87199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97376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120491</xdr:rowOff>
    </xdr:from>
    <xdr:to>
      <xdr:col>19</xdr:col>
      <xdr:colOff>38100</xdr:colOff>
      <xdr:row>37</xdr:row>
      <xdr:rowOff>50641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3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35418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93783</xdr:rowOff>
    </xdr:from>
    <xdr:to>
      <xdr:col>15</xdr:col>
      <xdr:colOff>101600</xdr:colOff>
      <xdr:row>37</xdr:row>
      <xdr:rowOff>195383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180160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0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
7,847
81.36
8,232,224
8,150,099
74,055
3,634,367
7,958,324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123849</xdr:rowOff>
    </xdr:from>
    <xdr:to>
      <xdr:col>24</xdr:col>
      <xdr:colOff>63500</xdr:colOff>
      <xdr:row>38</xdr:row>
      <xdr:rowOff>126373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38949"/>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86738</xdr:rowOff>
    </xdr:from>
    <xdr:to>
      <xdr:col>19</xdr:col>
      <xdr:colOff>177800</xdr:colOff>
      <xdr:row>38</xdr:row>
      <xdr:rowOff>126373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1838"/>
          <a:ext cx="8890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69058</xdr:rowOff>
    </xdr:from>
    <xdr:to>
      <xdr:col>15</xdr:col>
      <xdr:colOff>50800</xdr:colOff>
      <xdr:row>38</xdr:row>
      <xdr:rowOff>86738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8415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66360</xdr:rowOff>
    </xdr:from>
    <xdr:to>
      <xdr:col>10</xdr:col>
      <xdr:colOff>114300</xdr:colOff>
      <xdr:row>38</xdr:row>
      <xdr:rowOff>69058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8146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73049</xdr:rowOff>
    </xdr:from>
    <xdr:to>
      <xdr:col>24</xdr:col>
      <xdr:colOff>114300</xdr:colOff>
      <xdr:row>39</xdr:row>
      <xdr:rowOff>3199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159426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75573</xdr:rowOff>
    </xdr:from>
    <xdr:to>
      <xdr:col>20</xdr:col>
      <xdr:colOff>38100</xdr:colOff>
      <xdr:row>39</xdr:row>
      <xdr:rowOff>5723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168300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35938</xdr:rowOff>
    </xdr:from>
    <xdr:to>
      <xdr:col>15</xdr:col>
      <xdr:colOff>101600</xdr:colOff>
      <xdr:row>38</xdr:row>
      <xdr:rowOff>137538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128665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18258</xdr:rowOff>
    </xdr:from>
    <xdr:to>
      <xdr:col>10</xdr:col>
      <xdr:colOff>165100</xdr:colOff>
      <xdr:row>38</xdr:row>
      <xdr:rowOff>119858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110985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15560</xdr:rowOff>
    </xdr:from>
    <xdr:to>
      <xdr:col>6</xdr:col>
      <xdr:colOff>38100</xdr:colOff>
      <xdr:row>38</xdr:row>
      <xdr:rowOff>117160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108287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2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90022</xdr:rowOff>
    </xdr:from>
    <xdr:to>
      <xdr:col>24</xdr:col>
      <xdr:colOff>63500</xdr:colOff>
      <xdr:row>58</xdr:row>
      <xdr:rowOff>104320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4122"/>
          <a:ext cx="838200" cy="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103060</xdr:rowOff>
    </xdr:from>
    <xdr:to>
      <xdr:col>19</xdr:col>
      <xdr:colOff>177800</xdr:colOff>
      <xdr:row>58</xdr:row>
      <xdr:rowOff>104320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47160"/>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103060</xdr:rowOff>
    </xdr:from>
    <xdr:to>
      <xdr:col>15</xdr:col>
      <xdr:colOff>50800</xdr:colOff>
      <xdr:row>58</xdr:row>
      <xdr:rowOff>142356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7160"/>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126799</xdr:rowOff>
    </xdr:from>
    <xdr:to>
      <xdr:col>10</xdr:col>
      <xdr:colOff>114300</xdr:colOff>
      <xdr:row>58</xdr:row>
      <xdr:rowOff>142356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70899"/>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39222</xdr:rowOff>
    </xdr:from>
    <xdr:to>
      <xdr:col>24</xdr:col>
      <xdr:colOff>114300</xdr:colOff>
      <xdr:row>58</xdr:row>
      <xdr:rowOff>140822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17649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53520</xdr:rowOff>
    </xdr:from>
    <xdr:to>
      <xdr:col>20</xdr:col>
      <xdr:colOff>38100</xdr:colOff>
      <xdr:row>58</xdr:row>
      <xdr:rowOff>155120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146247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9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52260</xdr:rowOff>
    </xdr:from>
    <xdr:to>
      <xdr:col>15</xdr:col>
      <xdr:colOff>101600</xdr:colOff>
      <xdr:row>58</xdr:row>
      <xdr:rowOff>153860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144987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8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91556</xdr:rowOff>
    </xdr:from>
    <xdr:to>
      <xdr:col>10</xdr:col>
      <xdr:colOff>165100</xdr:colOff>
      <xdr:row>59</xdr:row>
      <xdr:rowOff>21706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12833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75999</xdr:rowOff>
    </xdr:from>
    <xdr:to>
      <xdr:col>6</xdr:col>
      <xdr:colOff>38100</xdr:colOff>
      <xdr:row>59</xdr:row>
      <xdr:rowOff>6149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168726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1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78583</xdr:rowOff>
    </xdr:from>
    <xdr:to>
      <xdr:col>24</xdr:col>
      <xdr:colOff>63500</xdr:colOff>
      <xdr:row>76</xdr:row>
      <xdr:rowOff>131699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08783"/>
          <a:ext cx="8382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65143</xdr:rowOff>
    </xdr:from>
    <xdr:to>
      <xdr:col>19</xdr:col>
      <xdr:colOff>177800</xdr:colOff>
      <xdr:row>76</xdr:row>
      <xdr:rowOff>78583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95343"/>
          <a:ext cx="889000" cy="1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151408</xdr:rowOff>
    </xdr:from>
    <xdr:to>
      <xdr:col>15</xdr:col>
      <xdr:colOff>50800</xdr:colOff>
      <xdr:row>76</xdr:row>
      <xdr:rowOff>65143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10158"/>
          <a:ext cx="889000" cy="8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151408</xdr:rowOff>
    </xdr:from>
    <xdr:to>
      <xdr:col>10</xdr:col>
      <xdr:colOff>114300</xdr:colOff>
      <xdr:row>77</xdr:row>
      <xdr:rowOff>18819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1015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80899</xdr:rowOff>
    </xdr:from>
    <xdr:to>
      <xdr:col>24</xdr:col>
      <xdr:colOff>114300</xdr:colOff>
      <xdr:row>77</xdr:row>
      <xdr:rowOff>11049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103776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27783</xdr:rowOff>
    </xdr:from>
    <xdr:to>
      <xdr:col>20</xdr:col>
      <xdr:colOff>38100</xdr:colOff>
      <xdr:row>76</xdr:row>
      <xdr:rowOff>129383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145909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14343</xdr:rowOff>
    </xdr:from>
    <xdr:to>
      <xdr:col>15</xdr:col>
      <xdr:colOff>101600</xdr:colOff>
      <xdr:row>76</xdr:row>
      <xdr:rowOff>115943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132471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100608</xdr:rowOff>
    </xdr:from>
    <xdr:to>
      <xdr:col>10</xdr:col>
      <xdr:colOff>165100</xdr:colOff>
      <xdr:row>76</xdr:row>
      <xdr:rowOff>30758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47285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139469</xdr:rowOff>
    </xdr:from>
    <xdr:to>
      <xdr:col>6</xdr:col>
      <xdr:colOff>38100</xdr:colOff>
      <xdr:row>77</xdr:row>
      <xdr:rowOff>69619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86147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4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63219</xdr:rowOff>
    </xdr:from>
    <xdr:to>
      <xdr:col>24</xdr:col>
      <xdr:colOff>63500</xdr:colOff>
      <xdr:row>94</xdr:row>
      <xdr:rowOff>133116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08069"/>
          <a:ext cx="838200" cy="24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133116</xdr:rowOff>
    </xdr:from>
    <xdr:to>
      <xdr:col>19</xdr:col>
      <xdr:colOff>177800</xdr:colOff>
      <xdr:row>95</xdr:row>
      <xdr:rowOff>37928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49416"/>
          <a:ext cx="889000" cy="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37928</xdr:rowOff>
    </xdr:from>
    <xdr:to>
      <xdr:col>15</xdr:col>
      <xdr:colOff>50800</xdr:colOff>
      <xdr:row>95</xdr:row>
      <xdr:rowOff>66154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25678"/>
          <a:ext cx="889000" cy="2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66154</xdr:rowOff>
    </xdr:from>
    <xdr:to>
      <xdr:col>10</xdr:col>
      <xdr:colOff>114300</xdr:colOff>
      <xdr:row>96</xdr:row>
      <xdr:rowOff>91923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3904"/>
          <a:ext cx="889000" cy="19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12419</xdr:rowOff>
    </xdr:from>
    <xdr:to>
      <xdr:col>24</xdr:col>
      <xdr:colOff>114300</xdr:colOff>
      <xdr:row>93</xdr:row>
      <xdr:rowOff>114019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35296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0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82316</xdr:rowOff>
    </xdr:from>
    <xdr:to>
      <xdr:col>20</xdr:col>
      <xdr:colOff>38100</xdr:colOff>
      <xdr:row>95</xdr:row>
      <xdr:rowOff>12466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28993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7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158578</xdr:rowOff>
    </xdr:from>
    <xdr:to>
      <xdr:col>15</xdr:col>
      <xdr:colOff>101600</xdr:colOff>
      <xdr:row>95</xdr:row>
      <xdr:rowOff>88728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105255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5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15354</xdr:rowOff>
    </xdr:from>
    <xdr:to>
      <xdr:col>10</xdr:col>
      <xdr:colOff>165100</xdr:colOff>
      <xdr:row>95</xdr:row>
      <xdr:rowOff>116954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133481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41123</xdr:rowOff>
    </xdr:from>
    <xdr:to>
      <xdr:col>6</xdr:col>
      <xdr:colOff>38100</xdr:colOff>
      <xdr:row>96</xdr:row>
      <xdr:rowOff>142723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159250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20165</xdr:rowOff>
    </xdr:from>
    <xdr:to>
      <xdr:col>55</xdr:col>
      <xdr:colOff>0</xdr:colOff>
      <xdr:row>37</xdr:row>
      <xdr:rowOff>50085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3815"/>
          <a:ext cx="8382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149621</xdr:rowOff>
    </xdr:from>
    <xdr:to>
      <xdr:col>50</xdr:col>
      <xdr:colOff>114300</xdr:colOff>
      <xdr:row>37</xdr:row>
      <xdr:rowOff>20165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21821"/>
          <a:ext cx="8890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149621</xdr:rowOff>
    </xdr:from>
    <xdr:to>
      <xdr:col>45</xdr:col>
      <xdr:colOff>177800</xdr:colOff>
      <xdr:row>37</xdr:row>
      <xdr:rowOff>33466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21821"/>
          <a:ext cx="889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10533</xdr:rowOff>
    </xdr:from>
    <xdr:to>
      <xdr:col>41</xdr:col>
      <xdr:colOff>50800</xdr:colOff>
      <xdr:row>37</xdr:row>
      <xdr:rowOff>33466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82733"/>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170735</xdr:rowOff>
    </xdr:from>
    <xdr:to>
      <xdr:col>55</xdr:col>
      <xdr:colOff>50800</xdr:colOff>
      <xdr:row>37</xdr:row>
      <xdr:rowOff>100885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149162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140815</xdr:rowOff>
    </xdr:from>
    <xdr:to>
      <xdr:col>50</xdr:col>
      <xdr:colOff>165100</xdr:colOff>
      <xdr:row>37</xdr:row>
      <xdr:rowOff>70965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62092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98821</xdr:rowOff>
    </xdr:from>
    <xdr:to>
      <xdr:col>46</xdr:col>
      <xdr:colOff>38100</xdr:colOff>
      <xdr:row>37</xdr:row>
      <xdr:rowOff>28971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45498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154116</xdr:rowOff>
    </xdr:from>
    <xdr:to>
      <xdr:col>41</xdr:col>
      <xdr:colOff>101600</xdr:colOff>
      <xdr:row>37</xdr:row>
      <xdr:rowOff>84266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100793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131183</xdr:rowOff>
    </xdr:from>
    <xdr:to>
      <xdr:col>36</xdr:col>
      <xdr:colOff>165100</xdr:colOff>
      <xdr:row>36</xdr:row>
      <xdr:rowOff>61333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77860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0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20340</xdr:rowOff>
    </xdr:from>
    <xdr:to>
      <xdr:col>55</xdr:col>
      <xdr:colOff>0</xdr:colOff>
      <xdr:row>57</xdr:row>
      <xdr:rowOff>79849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92990"/>
          <a:ext cx="838200" cy="5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144548</xdr:rowOff>
    </xdr:from>
    <xdr:to>
      <xdr:col>50</xdr:col>
      <xdr:colOff>114300</xdr:colOff>
      <xdr:row>57</xdr:row>
      <xdr:rowOff>79849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45748"/>
          <a:ext cx="889000" cy="10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144548</xdr:rowOff>
    </xdr:from>
    <xdr:to>
      <xdr:col>45</xdr:col>
      <xdr:colOff>177800</xdr:colOff>
      <xdr:row>58</xdr:row>
      <xdr:rowOff>89635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45748"/>
          <a:ext cx="889000" cy="28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54132</xdr:rowOff>
    </xdr:from>
    <xdr:to>
      <xdr:col>41</xdr:col>
      <xdr:colOff>50800</xdr:colOff>
      <xdr:row>58</xdr:row>
      <xdr:rowOff>89635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26782"/>
          <a:ext cx="889000" cy="2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140990</xdr:rowOff>
    </xdr:from>
    <xdr:to>
      <xdr:col>55</xdr:col>
      <xdr:colOff>50800</xdr:colOff>
      <xdr:row>57</xdr:row>
      <xdr:rowOff>71140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163867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9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29049</xdr:rowOff>
    </xdr:from>
    <xdr:to>
      <xdr:col>50</xdr:col>
      <xdr:colOff>165100</xdr:colOff>
      <xdr:row>57</xdr:row>
      <xdr:rowOff>130649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147176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7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93748</xdr:rowOff>
    </xdr:from>
    <xdr:to>
      <xdr:col>46</xdr:col>
      <xdr:colOff>38100</xdr:colOff>
      <xdr:row>57</xdr:row>
      <xdr:rowOff>23898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40425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38835</xdr:rowOff>
    </xdr:from>
    <xdr:to>
      <xdr:col>41</xdr:col>
      <xdr:colOff>101600</xdr:colOff>
      <xdr:row>58</xdr:row>
      <xdr:rowOff>140435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131562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7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3332</xdr:rowOff>
    </xdr:from>
    <xdr:to>
      <xdr:col>36</xdr:col>
      <xdr:colOff>165100</xdr:colOff>
      <xdr:row>57</xdr:row>
      <xdr:rowOff>104932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121459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5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105282</xdr:rowOff>
    </xdr:from>
    <xdr:to>
      <xdr:col>55</xdr:col>
      <xdr:colOff>0</xdr:colOff>
      <xdr:row>78</xdr:row>
      <xdr:rowOff>16252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06932"/>
          <a:ext cx="838200" cy="8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82029</xdr:rowOff>
    </xdr:from>
    <xdr:to>
      <xdr:col>50</xdr:col>
      <xdr:colOff>114300</xdr:colOff>
      <xdr:row>78</xdr:row>
      <xdr:rowOff>16252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769329"/>
          <a:ext cx="889000" cy="62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82029</xdr:rowOff>
    </xdr:from>
    <xdr:to>
      <xdr:col>45</xdr:col>
      <xdr:colOff>177800</xdr:colOff>
      <xdr:row>78</xdr:row>
      <xdr:rowOff>129156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69329"/>
          <a:ext cx="889000" cy="7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101029</xdr:rowOff>
    </xdr:from>
    <xdr:to>
      <xdr:col>41</xdr:col>
      <xdr:colOff>50800</xdr:colOff>
      <xdr:row>78</xdr:row>
      <xdr:rowOff>129156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4129"/>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54482</xdr:rowOff>
    </xdr:from>
    <xdr:to>
      <xdr:col>55</xdr:col>
      <xdr:colOff>50800</xdr:colOff>
      <xdr:row>77</xdr:row>
      <xdr:rowOff>156082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32909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136902</xdr:rowOff>
    </xdr:from>
    <xdr:to>
      <xdr:col>50</xdr:col>
      <xdr:colOff>165100</xdr:colOff>
      <xdr:row>78</xdr:row>
      <xdr:rowOff>67052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58179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31229</xdr:rowOff>
    </xdr:from>
    <xdr:to>
      <xdr:col>46</xdr:col>
      <xdr:colOff>38100</xdr:colOff>
      <xdr:row>74</xdr:row>
      <xdr:rowOff>132829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149356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4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78356</xdr:rowOff>
    </xdr:from>
    <xdr:to>
      <xdr:col>41</xdr:col>
      <xdr:colOff>101600</xdr:colOff>
      <xdr:row>79</xdr:row>
      <xdr:rowOff>8506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171083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4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50229</xdr:rowOff>
    </xdr:from>
    <xdr:to>
      <xdr:col>36</xdr:col>
      <xdr:colOff>165100</xdr:colOff>
      <xdr:row>78</xdr:row>
      <xdr:rowOff>151829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142956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153254</xdr:rowOff>
    </xdr:from>
    <xdr:to>
      <xdr:col>55</xdr:col>
      <xdr:colOff>0</xdr:colOff>
      <xdr:row>97</xdr:row>
      <xdr:rowOff>17542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12454"/>
          <a:ext cx="8382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17542</xdr:rowOff>
    </xdr:from>
    <xdr:to>
      <xdr:col>50</xdr:col>
      <xdr:colOff>114300</xdr:colOff>
      <xdr:row>97</xdr:row>
      <xdr:rowOff>153474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48192"/>
          <a:ext cx="889000" cy="1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153474</xdr:rowOff>
    </xdr:from>
    <xdr:to>
      <xdr:col>45</xdr:col>
      <xdr:colOff>177800</xdr:colOff>
      <xdr:row>98</xdr:row>
      <xdr:rowOff>17914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84124"/>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123357</xdr:rowOff>
    </xdr:from>
    <xdr:to>
      <xdr:col>41</xdr:col>
      <xdr:colOff>50800</xdr:colOff>
      <xdr:row>98</xdr:row>
      <xdr:rowOff>17914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82557"/>
          <a:ext cx="889000" cy="2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102454</xdr:rowOff>
    </xdr:from>
    <xdr:to>
      <xdr:col>55</xdr:col>
      <xdr:colOff>50800</xdr:colOff>
      <xdr:row>97</xdr:row>
      <xdr:rowOff>32604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125331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1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138192</xdr:rowOff>
    </xdr:from>
    <xdr:to>
      <xdr:col>50</xdr:col>
      <xdr:colOff>165100</xdr:colOff>
      <xdr:row>97</xdr:row>
      <xdr:rowOff>68342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9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84869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7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102674</xdr:rowOff>
    </xdr:from>
    <xdr:to>
      <xdr:col>46</xdr:col>
      <xdr:colOff>38100</xdr:colOff>
      <xdr:row>98</xdr:row>
      <xdr:rowOff>32824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49351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138564</xdr:rowOff>
    </xdr:from>
    <xdr:to>
      <xdr:col>41</xdr:col>
      <xdr:colOff>101600</xdr:colOff>
      <xdr:row>98</xdr:row>
      <xdr:rowOff>68714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59841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72557</xdr:rowOff>
    </xdr:from>
    <xdr:to>
      <xdr:col>36</xdr:col>
      <xdr:colOff>165100</xdr:colOff>
      <xdr:row>97</xdr:row>
      <xdr:rowOff>2707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19234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0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107220</xdr:rowOff>
    </xdr:from>
    <xdr:to>
      <xdr:col>85</xdr:col>
      <xdr:colOff>127000</xdr:colOff>
      <xdr:row>76</xdr:row>
      <xdr:rowOff>113947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37420"/>
          <a:ext cx="8382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107220</xdr:rowOff>
    </xdr:from>
    <xdr:to>
      <xdr:col>81</xdr:col>
      <xdr:colOff>50800</xdr:colOff>
      <xdr:row>76</xdr:row>
      <xdr:rowOff>111440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7420"/>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111440</xdr:rowOff>
    </xdr:from>
    <xdr:to>
      <xdr:col>76</xdr:col>
      <xdr:colOff>114300</xdr:colOff>
      <xdr:row>76</xdr:row>
      <xdr:rowOff>125371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1640"/>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125371</xdr:rowOff>
    </xdr:from>
    <xdr:to>
      <xdr:col>71</xdr:col>
      <xdr:colOff>177800</xdr:colOff>
      <xdr:row>76</xdr:row>
      <xdr:rowOff>129970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55571"/>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63147</xdr:rowOff>
    </xdr:from>
    <xdr:to>
      <xdr:col>85</xdr:col>
      <xdr:colOff>177800</xdr:colOff>
      <xdr:row>76</xdr:row>
      <xdr:rowOff>164747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41574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56420</xdr:rowOff>
    </xdr:from>
    <xdr:to>
      <xdr:col>81</xdr:col>
      <xdr:colOff>101600</xdr:colOff>
      <xdr:row>76</xdr:row>
      <xdr:rowOff>158020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149147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60640</xdr:rowOff>
    </xdr:from>
    <xdr:to>
      <xdr:col>76</xdr:col>
      <xdr:colOff>165100</xdr:colOff>
      <xdr:row>76</xdr:row>
      <xdr:rowOff>162240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153367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74571</xdr:rowOff>
    </xdr:from>
    <xdr:to>
      <xdr:col>72</xdr:col>
      <xdr:colOff>38100</xdr:colOff>
      <xdr:row>77</xdr:row>
      <xdr:rowOff>4721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167298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79170</xdr:rowOff>
    </xdr:from>
    <xdr:to>
      <xdr:col>67</xdr:col>
      <xdr:colOff>101600</xdr:colOff>
      <xdr:row>77</xdr:row>
      <xdr:rowOff>9320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0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73744</xdr:rowOff>
    </xdr:from>
    <xdr:to>
      <xdr:col>85</xdr:col>
      <xdr:colOff>127000</xdr:colOff>
      <xdr:row>98</xdr:row>
      <xdr:rowOff>85815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5844"/>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73744</xdr:rowOff>
    </xdr:from>
    <xdr:to>
      <xdr:col>81</xdr:col>
      <xdr:colOff>50800</xdr:colOff>
      <xdr:row>98</xdr:row>
      <xdr:rowOff>86699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75844"/>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86699</xdr:rowOff>
    </xdr:from>
    <xdr:to>
      <xdr:col>76</xdr:col>
      <xdr:colOff>114300</xdr:colOff>
      <xdr:row>98</xdr:row>
      <xdr:rowOff>89320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88799"/>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67993</xdr:rowOff>
    </xdr:from>
    <xdr:to>
      <xdr:col>71</xdr:col>
      <xdr:colOff>177800</xdr:colOff>
      <xdr:row>98</xdr:row>
      <xdr:rowOff>89320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70093"/>
          <a:ext cx="8890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35015</xdr:rowOff>
    </xdr:from>
    <xdr:to>
      <xdr:col>85</xdr:col>
      <xdr:colOff>177800</xdr:colOff>
      <xdr:row>98</xdr:row>
      <xdr:rowOff>136615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121392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22944</xdr:rowOff>
    </xdr:from>
    <xdr:to>
      <xdr:col>81</xdr:col>
      <xdr:colOff>101600</xdr:colOff>
      <xdr:row>98</xdr:row>
      <xdr:rowOff>124544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115671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35899</xdr:rowOff>
    </xdr:from>
    <xdr:to>
      <xdr:col>76</xdr:col>
      <xdr:colOff>165100</xdr:colOff>
      <xdr:row>98</xdr:row>
      <xdr:rowOff>137499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128626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38520</xdr:rowOff>
    </xdr:from>
    <xdr:to>
      <xdr:col>72</xdr:col>
      <xdr:colOff>38100</xdr:colOff>
      <xdr:row>98</xdr:row>
      <xdr:rowOff>140120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131247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17193</xdr:rowOff>
    </xdr:from>
    <xdr:to>
      <xdr:col>67</xdr:col>
      <xdr:colOff>101600</xdr:colOff>
      <xdr:row>98</xdr:row>
      <xdr:rowOff>118793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109920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1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61849</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234049"/>
          <a:ext cx="1269" cy="496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8526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60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61849</xdr:rowOff>
    </xdr:from>
    <xdr:to>
      <xdr:col>116</xdr:col>
      <xdr:colOff>152400</xdr:colOff>
      <xdr:row>36</xdr:row>
      <xdr:rowOff>61849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234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118783</xdr:rowOff>
    </xdr:from>
    <xdr:to>
      <xdr:col>116</xdr:col>
      <xdr:colOff>63500</xdr:colOff>
      <xdr:row>38</xdr:row>
      <xdr:rowOff>121221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33883"/>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54068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6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118783</xdr:rowOff>
    </xdr:from>
    <xdr:to>
      <xdr:col>111</xdr:col>
      <xdr:colOff>177800</xdr:colOff>
      <xdr:row>38</xdr:row>
      <xdr:rowOff>125705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33883"/>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106909</xdr:rowOff>
    </xdr:from>
    <xdr:to>
      <xdr:col>112</xdr:col>
      <xdr:colOff>38100</xdr:colOff>
      <xdr:row>39</xdr:row>
      <xdr:rowOff>37059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28186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71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13462</xdr:rowOff>
    </xdr:from>
    <xdr:to>
      <xdr:col>107</xdr:col>
      <xdr:colOff>50800</xdr:colOff>
      <xdr:row>38</xdr:row>
      <xdr:rowOff>125705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5328412"/>
          <a:ext cx="889000" cy="13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117437</xdr:rowOff>
    </xdr:from>
    <xdr:to>
      <xdr:col>107</xdr:col>
      <xdr:colOff>101600</xdr:colOff>
      <xdr:row>39</xdr:row>
      <xdr:rowOff>47587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63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38714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7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13462</xdr:rowOff>
    </xdr:from>
    <xdr:to>
      <xdr:col>102</xdr:col>
      <xdr:colOff>114300</xdr:colOff>
      <xdr:row>35</xdr:row>
      <xdr:rowOff>102997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328412"/>
          <a:ext cx="889000" cy="77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102146</xdr:rowOff>
    </xdr:from>
    <xdr:to>
      <xdr:col>102</xdr:col>
      <xdr:colOff>165100</xdr:colOff>
      <xdr:row>39</xdr:row>
      <xdr:rowOff>32296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23423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116649</xdr:rowOff>
    </xdr:from>
    <xdr:to>
      <xdr:col>98</xdr:col>
      <xdr:colOff>38100</xdr:colOff>
      <xdr:row>39</xdr:row>
      <xdr:rowOff>46799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37926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70421</xdr:rowOff>
    </xdr:from>
    <xdr:to>
      <xdr:col>116</xdr:col>
      <xdr:colOff>114300</xdr:colOff>
      <xdr:row>39</xdr:row>
      <xdr:rowOff>571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29799</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7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67983</xdr:rowOff>
    </xdr:from>
    <xdr:to>
      <xdr:col>112</xdr:col>
      <xdr:colOff>38100</xdr:colOff>
      <xdr:row>38</xdr:row>
      <xdr:rowOff>169583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14660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35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74905</xdr:rowOff>
    </xdr:from>
    <xdr:to>
      <xdr:col>107</xdr:col>
      <xdr:colOff>101600</xdr:colOff>
      <xdr:row>39</xdr:row>
      <xdr:rowOff>5055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21582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3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134112</xdr:rowOff>
    </xdr:from>
    <xdr:to>
      <xdr:col>102</xdr:col>
      <xdr:colOff>165100</xdr:colOff>
      <xdr:row>31</xdr:row>
      <xdr:rowOff>64262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27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29</xdr:row>
      <xdr:rowOff>80789</xdr:rowOff>
    </xdr:from>
    <xdr:ext cx="59901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45795" y="505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52197</xdr:rowOff>
    </xdr:from>
    <xdr:to>
      <xdr:col>98</xdr:col>
      <xdr:colOff>38100</xdr:colOff>
      <xdr:row>35</xdr:row>
      <xdr:rowOff>153797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170324</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582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136182</xdr:rowOff>
    </xdr:from>
    <xdr:to>
      <xdr:col>116</xdr:col>
      <xdr:colOff>63500</xdr:colOff>
      <xdr:row>75</xdr:row>
      <xdr:rowOff>71324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23482"/>
          <a:ext cx="838200" cy="10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136182</xdr:rowOff>
    </xdr:from>
    <xdr:to>
      <xdr:col>111</xdr:col>
      <xdr:colOff>177800</xdr:colOff>
      <xdr:row>74</xdr:row>
      <xdr:rowOff>141948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23482"/>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141948</xdr:rowOff>
    </xdr:from>
    <xdr:to>
      <xdr:col>107</xdr:col>
      <xdr:colOff>50800</xdr:colOff>
      <xdr:row>75</xdr:row>
      <xdr:rowOff>26822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29248"/>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26822</xdr:rowOff>
    </xdr:from>
    <xdr:to>
      <xdr:col>102</xdr:col>
      <xdr:colOff>114300</xdr:colOff>
      <xdr:row>75</xdr:row>
      <xdr:rowOff>31839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5572"/>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20524</xdr:rowOff>
    </xdr:from>
    <xdr:to>
      <xdr:col>116</xdr:col>
      <xdr:colOff>114300</xdr:colOff>
      <xdr:row>75</xdr:row>
      <xdr:rowOff>122124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170401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85382</xdr:rowOff>
    </xdr:from>
    <xdr:to>
      <xdr:col>112</xdr:col>
      <xdr:colOff>38100</xdr:colOff>
      <xdr:row>75</xdr:row>
      <xdr:rowOff>15532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91148</xdr:rowOff>
    </xdr:from>
    <xdr:to>
      <xdr:col>107</xdr:col>
      <xdr:colOff>101600</xdr:colOff>
      <xdr:row>75</xdr:row>
      <xdr:rowOff>21298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7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147472</xdr:rowOff>
    </xdr:from>
    <xdr:to>
      <xdr:col>102</xdr:col>
      <xdr:colOff>165100</xdr:colOff>
      <xdr:row>75</xdr:row>
      <xdr:rowOff>77622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68749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152489</xdr:rowOff>
    </xdr:from>
    <xdr:to>
      <xdr:col>98</xdr:col>
      <xdr:colOff>38100</xdr:colOff>
      <xdr:row>75</xdr:row>
      <xdr:rowOff>82639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73766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103,467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円となっており、類似団体平均と比べて低い水準にある。第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）による定員管理に取組み、職員の適正配置に努めてきたことが主な要因である。今後は令和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年度策定の第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次定員適正化計画に基づき定員の適正管理に努め、会計</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年度任用職員の雇用についての総合的活用を図りながら職員の適正配置を進める。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258,099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円で昨年度と比較し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36,445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南幌温泉改修工事や準工業用地等整備事業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177,042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円で昨年度と比較し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千円減少した。これは、令和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と比較して企業誘致にかかる奨励金、子育て世代住宅建築助成の実績減のほか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物価高騰対策にかかる各種補助事業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
7,847
81.36
8,232,224
8,150,099
74,055
3,634,367
7,958,324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52288</xdr:rowOff>
    </xdr:from>
    <xdr:to>
      <xdr:col>24</xdr:col>
      <xdr:colOff>63500</xdr:colOff>
      <xdr:row>37</xdr:row>
      <xdr:rowOff>64371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95938"/>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7983</xdr:rowOff>
    </xdr:from>
    <xdr:to>
      <xdr:col>19</xdr:col>
      <xdr:colOff>177800</xdr:colOff>
      <xdr:row>37</xdr:row>
      <xdr:rowOff>64371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51633"/>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135781</xdr:rowOff>
    </xdr:from>
    <xdr:to>
      <xdr:col>15</xdr:col>
      <xdr:colOff>50800</xdr:colOff>
      <xdr:row>37</xdr:row>
      <xdr:rowOff>7983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07981"/>
          <a:ext cx="889000" cy="4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135781</xdr:rowOff>
    </xdr:from>
    <xdr:to>
      <xdr:col>10</xdr:col>
      <xdr:colOff>114300</xdr:colOff>
      <xdr:row>37</xdr:row>
      <xdr:rowOff>37592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07981"/>
          <a:ext cx="889000" cy="7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xdr:rowOff>
    </xdr:from>
    <xdr:to>
      <xdr:col>24</xdr:col>
      <xdr:colOff>114300</xdr:colOff>
      <xdr:row>37</xdr:row>
      <xdr:rowOff>103088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151365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2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13571</xdr:rowOff>
    </xdr:from>
    <xdr:to>
      <xdr:col>20</xdr:col>
      <xdr:colOff>38100</xdr:colOff>
      <xdr:row>37</xdr:row>
      <xdr:rowOff>115171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106298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128633</xdr:rowOff>
    </xdr:from>
    <xdr:to>
      <xdr:col>15</xdr:col>
      <xdr:colOff>101600</xdr:colOff>
      <xdr:row>37</xdr:row>
      <xdr:rowOff>58783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49910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84981</xdr:rowOff>
    </xdr:from>
    <xdr:to>
      <xdr:col>10</xdr:col>
      <xdr:colOff>165100</xdr:colOff>
      <xdr:row>37</xdr:row>
      <xdr:rowOff>15131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31658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0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158242</xdr:rowOff>
    </xdr:from>
    <xdr:to>
      <xdr:col>6</xdr:col>
      <xdr:colOff>38100</xdr:colOff>
      <xdr:row>37</xdr:row>
      <xdr:rowOff>88392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79519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46963</xdr:rowOff>
    </xdr:from>
    <xdr:to>
      <xdr:col>24</xdr:col>
      <xdr:colOff>63500</xdr:colOff>
      <xdr:row>57</xdr:row>
      <xdr:rowOff>140508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19613"/>
          <a:ext cx="838200" cy="9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102519</xdr:rowOff>
    </xdr:from>
    <xdr:to>
      <xdr:col>19</xdr:col>
      <xdr:colOff>177800</xdr:colOff>
      <xdr:row>57</xdr:row>
      <xdr:rowOff>46963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32269"/>
          <a:ext cx="889000" cy="28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102519</xdr:rowOff>
    </xdr:from>
    <xdr:to>
      <xdr:col>15</xdr:col>
      <xdr:colOff>50800</xdr:colOff>
      <xdr:row>57</xdr:row>
      <xdr:rowOff>133875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32269"/>
          <a:ext cx="889000" cy="3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53293</xdr:rowOff>
    </xdr:from>
    <xdr:to>
      <xdr:col>10</xdr:col>
      <xdr:colOff>114300</xdr:colOff>
      <xdr:row>57</xdr:row>
      <xdr:rowOff>133875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83043"/>
          <a:ext cx="889000" cy="4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89708</xdr:rowOff>
    </xdr:from>
    <xdr:to>
      <xdr:col>24</xdr:col>
      <xdr:colOff>114300</xdr:colOff>
      <xdr:row>58</xdr:row>
      <xdr:rowOff>19858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167613</xdr:rowOff>
    </xdr:from>
    <xdr:to>
      <xdr:col>20</xdr:col>
      <xdr:colOff>38100</xdr:colOff>
      <xdr:row>57</xdr:row>
      <xdr:rowOff>97763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88890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51719</xdr:rowOff>
    </xdr:from>
    <xdr:to>
      <xdr:col>15</xdr:col>
      <xdr:colOff>101600</xdr:colOff>
      <xdr:row>55</xdr:row>
      <xdr:rowOff>153319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169846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5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83075</xdr:rowOff>
    </xdr:from>
    <xdr:to>
      <xdr:col>10</xdr:col>
      <xdr:colOff>165100</xdr:colOff>
      <xdr:row>58</xdr:row>
      <xdr:rowOff>13225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4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2493</xdr:rowOff>
    </xdr:from>
    <xdr:to>
      <xdr:col>6</xdr:col>
      <xdr:colOff>38100</xdr:colOff>
      <xdr:row>55</xdr:row>
      <xdr:rowOff>104093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120620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20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128582</xdr:rowOff>
    </xdr:from>
    <xdr:to>
      <xdr:col>24</xdr:col>
      <xdr:colOff>63500</xdr:colOff>
      <xdr:row>76</xdr:row>
      <xdr:rowOff>70205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7332"/>
          <a:ext cx="838200" cy="1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70205</xdr:rowOff>
    </xdr:from>
    <xdr:to>
      <xdr:col>19</xdr:col>
      <xdr:colOff>177800</xdr:colOff>
      <xdr:row>77</xdr:row>
      <xdr:rowOff>60993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00405"/>
          <a:ext cx="889000" cy="16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60993</xdr:rowOff>
    </xdr:from>
    <xdr:to>
      <xdr:col>15</xdr:col>
      <xdr:colOff>50800</xdr:colOff>
      <xdr:row>77</xdr:row>
      <xdr:rowOff>94049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2643"/>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94049</xdr:rowOff>
    </xdr:from>
    <xdr:to>
      <xdr:col>10</xdr:col>
      <xdr:colOff>114300</xdr:colOff>
      <xdr:row>78</xdr:row>
      <xdr:rowOff>97227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5699"/>
          <a:ext cx="889000" cy="17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77782</xdr:rowOff>
    </xdr:from>
    <xdr:to>
      <xdr:col>24</xdr:col>
      <xdr:colOff>114300</xdr:colOff>
      <xdr:row>76</xdr:row>
      <xdr:rowOff>7931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6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56209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19405</xdr:rowOff>
    </xdr:from>
    <xdr:to>
      <xdr:col>20</xdr:col>
      <xdr:colOff>38100</xdr:colOff>
      <xdr:row>76</xdr:row>
      <xdr:rowOff>121005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112132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4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10193</xdr:rowOff>
    </xdr:from>
    <xdr:to>
      <xdr:col>15</xdr:col>
      <xdr:colOff>101600</xdr:colOff>
      <xdr:row>77</xdr:row>
      <xdr:rowOff>111793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102920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43249</xdr:rowOff>
    </xdr:from>
    <xdr:to>
      <xdr:col>10</xdr:col>
      <xdr:colOff>165100</xdr:colOff>
      <xdr:row>77</xdr:row>
      <xdr:rowOff>144849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135976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46427</xdr:rowOff>
    </xdr:from>
    <xdr:to>
      <xdr:col>6</xdr:col>
      <xdr:colOff>38100</xdr:colOff>
      <xdr:row>78</xdr:row>
      <xdr:rowOff>148027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139154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64948</xdr:rowOff>
    </xdr:from>
    <xdr:to>
      <xdr:col>24</xdr:col>
      <xdr:colOff>63500</xdr:colOff>
      <xdr:row>97</xdr:row>
      <xdr:rowOff>86993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95598"/>
          <a:ext cx="8382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37280</xdr:rowOff>
    </xdr:from>
    <xdr:to>
      <xdr:col>19</xdr:col>
      <xdr:colOff>177800</xdr:colOff>
      <xdr:row>97</xdr:row>
      <xdr:rowOff>64948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67930"/>
          <a:ext cx="889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116382</xdr:rowOff>
    </xdr:from>
    <xdr:to>
      <xdr:col>15</xdr:col>
      <xdr:colOff>50800</xdr:colOff>
      <xdr:row>97</xdr:row>
      <xdr:rowOff>37280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32682"/>
          <a:ext cx="889000" cy="43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116382</xdr:rowOff>
    </xdr:from>
    <xdr:to>
      <xdr:col>10</xdr:col>
      <xdr:colOff>114300</xdr:colOff>
      <xdr:row>96</xdr:row>
      <xdr:rowOff>16301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2682"/>
          <a:ext cx="889000" cy="2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36193</xdr:rowOff>
    </xdr:from>
    <xdr:to>
      <xdr:col>24</xdr:col>
      <xdr:colOff>114300</xdr:colOff>
      <xdr:row>97</xdr:row>
      <xdr:rowOff>137793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14620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14148</xdr:rowOff>
    </xdr:from>
    <xdr:to>
      <xdr:col>20</xdr:col>
      <xdr:colOff>38100</xdr:colOff>
      <xdr:row>97</xdr:row>
      <xdr:rowOff>115748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106875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157930</xdr:rowOff>
    </xdr:from>
    <xdr:to>
      <xdr:col>15</xdr:col>
      <xdr:colOff>101600</xdr:colOff>
      <xdr:row>97</xdr:row>
      <xdr:rowOff>88080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79207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65582</xdr:rowOff>
    </xdr:from>
    <xdr:to>
      <xdr:col>10</xdr:col>
      <xdr:colOff>165100</xdr:colOff>
      <xdr:row>94</xdr:row>
      <xdr:rowOff>167182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12259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5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136951</xdr:rowOff>
    </xdr:from>
    <xdr:to>
      <xdr:col>6</xdr:col>
      <xdr:colOff>38100</xdr:colOff>
      <xdr:row>96</xdr:row>
      <xdr:rowOff>67101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83628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19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125550</xdr:rowOff>
    </xdr:from>
    <xdr:to>
      <xdr:col>55</xdr:col>
      <xdr:colOff>0</xdr:colOff>
      <xdr:row>56</xdr:row>
      <xdr:rowOff>103863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55300"/>
          <a:ext cx="838200" cy="14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113785</xdr:rowOff>
    </xdr:from>
    <xdr:to>
      <xdr:col>50</xdr:col>
      <xdr:colOff>114300</xdr:colOff>
      <xdr:row>55</xdr:row>
      <xdr:rowOff>125550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43535"/>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113785</xdr:rowOff>
    </xdr:from>
    <xdr:to>
      <xdr:col>45</xdr:col>
      <xdr:colOff>177800</xdr:colOff>
      <xdr:row>56</xdr:row>
      <xdr:rowOff>22485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43535"/>
          <a:ext cx="889000" cy="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22485</xdr:rowOff>
    </xdr:from>
    <xdr:to>
      <xdr:col>41</xdr:col>
      <xdr:colOff>50800</xdr:colOff>
      <xdr:row>56</xdr:row>
      <xdr:rowOff>120814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23685"/>
          <a:ext cx="889000" cy="9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53063</xdr:rowOff>
    </xdr:from>
    <xdr:to>
      <xdr:col>55</xdr:col>
      <xdr:colOff>50800</xdr:colOff>
      <xdr:row>56</xdr:row>
      <xdr:rowOff>154663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75940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74750</xdr:rowOff>
    </xdr:from>
    <xdr:to>
      <xdr:col>50</xdr:col>
      <xdr:colOff>165100</xdr:colOff>
      <xdr:row>56</xdr:row>
      <xdr:rowOff>4900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21427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7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62985</xdr:rowOff>
    </xdr:from>
    <xdr:to>
      <xdr:col>46</xdr:col>
      <xdr:colOff>38100</xdr:colOff>
      <xdr:row>55</xdr:row>
      <xdr:rowOff>164585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9662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6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143135</xdr:rowOff>
    </xdr:from>
    <xdr:to>
      <xdr:col>41</xdr:col>
      <xdr:colOff>101600</xdr:colOff>
      <xdr:row>56</xdr:row>
      <xdr:rowOff>73285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89812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4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70014</xdr:rowOff>
    </xdr:from>
    <xdr:to>
      <xdr:col>36</xdr:col>
      <xdr:colOff>165100</xdr:colOff>
      <xdr:row>57</xdr:row>
      <xdr:rowOff>164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16691</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4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4044</xdr:rowOff>
    </xdr:from>
    <xdr:to>
      <xdr:col>55</xdr:col>
      <xdr:colOff>0</xdr:colOff>
      <xdr:row>78</xdr:row>
      <xdr:rowOff>74837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62794"/>
          <a:ext cx="838200" cy="58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49581</xdr:rowOff>
    </xdr:from>
    <xdr:to>
      <xdr:col>50</xdr:col>
      <xdr:colOff>114300</xdr:colOff>
      <xdr:row>78</xdr:row>
      <xdr:rowOff>74837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2681"/>
          <a:ext cx="889000" cy="2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7756</xdr:rowOff>
    </xdr:from>
    <xdr:to>
      <xdr:col>45</xdr:col>
      <xdr:colOff>177800</xdr:colOff>
      <xdr:row>78</xdr:row>
      <xdr:rowOff>49581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0856"/>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7756</xdr:rowOff>
    </xdr:from>
    <xdr:to>
      <xdr:col>41</xdr:col>
      <xdr:colOff>50800</xdr:colOff>
      <xdr:row>78</xdr:row>
      <xdr:rowOff>30000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80856"/>
          <a:ext cx="8890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124694</xdr:rowOff>
    </xdr:from>
    <xdr:to>
      <xdr:col>55</xdr:col>
      <xdr:colOff>50800</xdr:colOff>
      <xdr:row>75</xdr:row>
      <xdr:rowOff>54844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147571</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6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24037</xdr:rowOff>
    </xdr:from>
    <xdr:to>
      <xdr:col>50</xdr:col>
      <xdr:colOff>165100</xdr:colOff>
      <xdr:row>78</xdr:row>
      <xdr:rowOff>125637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170231</xdr:rowOff>
    </xdr:from>
    <xdr:to>
      <xdr:col>46</xdr:col>
      <xdr:colOff>38100</xdr:colOff>
      <xdr:row>78</xdr:row>
      <xdr:rowOff>100381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91508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128406</xdr:rowOff>
    </xdr:from>
    <xdr:to>
      <xdr:col>41</xdr:col>
      <xdr:colOff>101600</xdr:colOff>
      <xdr:row>78</xdr:row>
      <xdr:rowOff>58556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49683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150650</xdr:rowOff>
    </xdr:from>
    <xdr:to>
      <xdr:col>36</xdr:col>
      <xdr:colOff>165100</xdr:colOff>
      <xdr:row>78</xdr:row>
      <xdr:rowOff>80800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8004</xdr:rowOff>
    </xdr:from>
    <xdr:to>
      <xdr:col>55</xdr:col>
      <xdr:colOff>0</xdr:colOff>
      <xdr:row>95</xdr:row>
      <xdr:rowOff>113534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95754"/>
          <a:ext cx="838200" cy="10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113534</xdr:rowOff>
    </xdr:from>
    <xdr:to>
      <xdr:col>50</xdr:col>
      <xdr:colOff>114300</xdr:colOff>
      <xdr:row>96</xdr:row>
      <xdr:rowOff>37630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01284"/>
          <a:ext cx="889000" cy="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37630</xdr:rowOff>
    </xdr:from>
    <xdr:to>
      <xdr:col>45</xdr:col>
      <xdr:colOff>177800</xdr:colOff>
      <xdr:row>96</xdr:row>
      <xdr:rowOff>112575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96830"/>
          <a:ext cx="889000" cy="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74530</xdr:rowOff>
    </xdr:from>
    <xdr:to>
      <xdr:col>41</xdr:col>
      <xdr:colOff>50800</xdr:colOff>
      <xdr:row>96</xdr:row>
      <xdr:rowOff>112575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33730"/>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128654</xdr:rowOff>
    </xdr:from>
    <xdr:to>
      <xdr:col>55</xdr:col>
      <xdr:colOff>50800</xdr:colOff>
      <xdr:row>95</xdr:row>
      <xdr:rowOff>58804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151531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9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62734</xdr:rowOff>
    </xdr:from>
    <xdr:to>
      <xdr:col>50</xdr:col>
      <xdr:colOff>165100</xdr:colOff>
      <xdr:row>95</xdr:row>
      <xdr:rowOff>164334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5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9411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2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158280</xdr:rowOff>
    </xdr:from>
    <xdr:to>
      <xdr:col>46</xdr:col>
      <xdr:colOff>38100</xdr:colOff>
      <xdr:row>96</xdr:row>
      <xdr:rowOff>88430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79557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61775</xdr:rowOff>
    </xdr:from>
    <xdr:to>
      <xdr:col>41</xdr:col>
      <xdr:colOff>101600</xdr:colOff>
      <xdr:row>96</xdr:row>
      <xdr:rowOff>163375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154502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23730</xdr:rowOff>
    </xdr:from>
    <xdr:to>
      <xdr:col>36</xdr:col>
      <xdr:colOff>165100</xdr:colOff>
      <xdr:row>96</xdr:row>
      <xdr:rowOff>125330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116457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102103</xdr:rowOff>
    </xdr:from>
    <xdr:to>
      <xdr:col>85</xdr:col>
      <xdr:colOff>127000</xdr:colOff>
      <xdr:row>37</xdr:row>
      <xdr:rowOff>159390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45753"/>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147975</xdr:rowOff>
    </xdr:from>
    <xdr:to>
      <xdr:col>81</xdr:col>
      <xdr:colOff>50800</xdr:colOff>
      <xdr:row>37</xdr:row>
      <xdr:rowOff>159390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91625"/>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120787</xdr:rowOff>
    </xdr:from>
    <xdr:to>
      <xdr:col>76</xdr:col>
      <xdr:colOff>114300</xdr:colOff>
      <xdr:row>37</xdr:row>
      <xdr:rowOff>147975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4437"/>
          <a:ext cx="889000" cy="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61458</xdr:rowOff>
    </xdr:from>
    <xdr:to>
      <xdr:col>71</xdr:col>
      <xdr:colOff>177800</xdr:colOff>
      <xdr:row>37</xdr:row>
      <xdr:rowOff>120787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5108"/>
          <a:ext cx="889000" cy="5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51303</xdr:rowOff>
    </xdr:from>
    <xdr:to>
      <xdr:col>85</xdr:col>
      <xdr:colOff>177800</xdr:colOff>
      <xdr:row>37</xdr:row>
      <xdr:rowOff>152903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137680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108590</xdr:rowOff>
    </xdr:from>
    <xdr:to>
      <xdr:col>81</xdr:col>
      <xdr:colOff>101600</xdr:colOff>
      <xdr:row>38</xdr:row>
      <xdr:rowOff>38740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29867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97175</xdr:rowOff>
    </xdr:from>
    <xdr:to>
      <xdr:col>76</xdr:col>
      <xdr:colOff>165100</xdr:colOff>
      <xdr:row>38</xdr:row>
      <xdr:rowOff>27325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18452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69987</xdr:rowOff>
    </xdr:from>
    <xdr:to>
      <xdr:col>72</xdr:col>
      <xdr:colOff>38100</xdr:colOff>
      <xdr:row>38</xdr:row>
      <xdr:rowOff>137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10658</xdr:rowOff>
    </xdr:from>
    <xdr:to>
      <xdr:col>67</xdr:col>
      <xdr:colOff>101600</xdr:colOff>
      <xdr:row>37</xdr:row>
      <xdr:rowOff>112258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103385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14550</xdr:rowOff>
    </xdr:from>
    <xdr:to>
      <xdr:col>85</xdr:col>
      <xdr:colOff>127000</xdr:colOff>
      <xdr:row>57</xdr:row>
      <xdr:rowOff>39253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15750"/>
          <a:ext cx="838200" cy="1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14550</xdr:rowOff>
    </xdr:from>
    <xdr:to>
      <xdr:col>81</xdr:col>
      <xdr:colOff>50800</xdr:colOff>
      <xdr:row>57</xdr:row>
      <xdr:rowOff>35280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15750"/>
          <a:ext cx="889000" cy="1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35280</xdr:rowOff>
    </xdr:from>
    <xdr:to>
      <xdr:col>76</xdr:col>
      <xdr:colOff>114300</xdr:colOff>
      <xdr:row>57</xdr:row>
      <xdr:rowOff>38133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07930"/>
          <a:ext cx="8890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105583</xdr:rowOff>
    </xdr:from>
    <xdr:to>
      <xdr:col>71</xdr:col>
      <xdr:colOff>177800</xdr:colOff>
      <xdr:row>57</xdr:row>
      <xdr:rowOff>38133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06783"/>
          <a:ext cx="889000" cy="1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159903</xdr:rowOff>
    </xdr:from>
    <xdr:to>
      <xdr:col>85</xdr:col>
      <xdr:colOff>177800</xdr:colOff>
      <xdr:row>57</xdr:row>
      <xdr:rowOff>90053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6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74830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7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135200</xdr:rowOff>
    </xdr:from>
    <xdr:to>
      <xdr:col>81</xdr:col>
      <xdr:colOff>101600</xdr:colOff>
      <xdr:row>56</xdr:row>
      <xdr:rowOff>65350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56477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155930</xdr:rowOff>
    </xdr:from>
    <xdr:to>
      <xdr:col>76</xdr:col>
      <xdr:colOff>165100</xdr:colOff>
      <xdr:row>57</xdr:row>
      <xdr:rowOff>86080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77207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158783</xdr:rowOff>
    </xdr:from>
    <xdr:to>
      <xdr:col>72</xdr:col>
      <xdr:colOff>38100</xdr:colOff>
      <xdr:row>57</xdr:row>
      <xdr:rowOff>88933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80060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54783</xdr:rowOff>
    </xdr:from>
    <xdr:to>
      <xdr:col>67</xdr:col>
      <xdr:colOff>101600</xdr:colOff>
      <xdr:row>56</xdr:row>
      <xdr:rowOff>156383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147510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107220</xdr:rowOff>
    </xdr:from>
    <xdr:to>
      <xdr:col>85</xdr:col>
      <xdr:colOff>127000</xdr:colOff>
      <xdr:row>96</xdr:row>
      <xdr:rowOff>113947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66420"/>
          <a:ext cx="8382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107220</xdr:rowOff>
    </xdr:from>
    <xdr:to>
      <xdr:col>81</xdr:col>
      <xdr:colOff>50800</xdr:colOff>
      <xdr:row>96</xdr:row>
      <xdr:rowOff>111440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66420"/>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111440</xdr:rowOff>
    </xdr:from>
    <xdr:to>
      <xdr:col>76</xdr:col>
      <xdr:colOff>114300</xdr:colOff>
      <xdr:row>96</xdr:row>
      <xdr:rowOff>125371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70640"/>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125371</xdr:rowOff>
    </xdr:from>
    <xdr:to>
      <xdr:col>71</xdr:col>
      <xdr:colOff>177800</xdr:colOff>
      <xdr:row>96</xdr:row>
      <xdr:rowOff>129970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84571"/>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63147</xdr:rowOff>
    </xdr:from>
    <xdr:to>
      <xdr:col>85</xdr:col>
      <xdr:colOff>177800</xdr:colOff>
      <xdr:row>96</xdr:row>
      <xdr:rowOff>164747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41574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56420</xdr:rowOff>
    </xdr:from>
    <xdr:to>
      <xdr:col>81</xdr:col>
      <xdr:colOff>101600</xdr:colOff>
      <xdr:row>96</xdr:row>
      <xdr:rowOff>158020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149147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60640</xdr:rowOff>
    </xdr:from>
    <xdr:to>
      <xdr:col>76</xdr:col>
      <xdr:colOff>165100</xdr:colOff>
      <xdr:row>96</xdr:row>
      <xdr:rowOff>162240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153367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1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74571</xdr:rowOff>
    </xdr:from>
    <xdr:to>
      <xdr:col>72</xdr:col>
      <xdr:colOff>38100</xdr:colOff>
      <xdr:row>97</xdr:row>
      <xdr:rowOff>4721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167298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79170</xdr:rowOff>
    </xdr:from>
    <xdr:to>
      <xdr:col>67</xdr:col>
      <xdr:colOff>101600</xdr:colOff>
      <xdr:row>97</xdr:row>
      <xdr:rowOff>9320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3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129,576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円となり、類似団体よりも低い水準となった。これは、令和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49,105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企業誘致にかかる奨励金、子育て世代住宅建築助成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の実績減が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78,834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病院事業会計への繰出金、新型コロナウイルスにかかるワクチン接種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の減少が主な要因である。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119,406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円となっており、類似団体と比べて高い水準にある。これは農業経営高度化促進事業等の土地改良事業の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、排水機場施設維持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管理にかかる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141,305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円となっており、類似団体と比べて高い水準にある。これは準工業用地等整備事業、公園長寿命化改修事業などの実施が主な要因である。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民生費や教育費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では、類似団体平均よりも下回っている状況である。これは、行財政改革実行計画に基づき、不断の行財政改革を実行し、限られた財源の効率的・効果的な 活用を図るとともに、経常経費の削減や投資的経費を抑制することで予算規模の縮小に努めたことが要因であると思われる。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行財政改革の取組みにより、着実に経費の削減が図られ、平成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年度まで財政調整基金残高の標準財政規模比は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％を超えていたが、自立支援、生活支援等に係る扶助費の増加や一部事務組合負担金の増加等による財源不足に充てるため基金残高が減少し、平成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％を下回っている。実質単年度収支は平成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年度以降赤字となっていたが、令和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黒字に転じている。令和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年度は財政調整基金や減債基金の取崩したことにより、前年度と比較して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ポイント減少しマイナスに転じた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ポイント増加し黒字となった。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一般会計及び各特別会計いずれの会計においても赤字額は発生していない状況で推移している。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今後も各会計ともに行財政改革の着実な取組みにより、健全な財政運営に努め、現在の水準を維持する。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8232224</v>
      </c>
      <c r="BO4" s="358"/>
      <c r="BP4" s="358"/>
      <c r="BQ4" s="358"/>
      <c r="BR4" s="358"/>
      <c r="BS4" s="358"/>
      <c r="BT4" s="358"/>
      <c r="BU4" s="359"/>
      <c r="BV4" s="357">
        <v>7853485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v>
      </c>
      <c r="CU4" s="364"/>
      <c r="CV4" s="364"/>
      <c r="CW4" s="364"/>
      <c r="CX4" s="364"/>
      <c r="CY4" s="364"/>
      <c r="CZ4" s="364"/>
      <c r="DA4" s="365"/>
      <c r="DB4" s="363">
        <v>3.7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8150099</v>
      </c>
      <c r="BO5" s="395"/>
      <c r="BP5" s="395"/>
      <c r="BQ5" s="395"/>
      <c r="BR5" s="395"/>
      <c r="BS5" s="395"/>
      <c r="BT5" s="395"/>
      <c r="BU5" s="396"/>
      <c r="BV5" s="394">
        <v>7725875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90.9</v>
      </c>
      <c r="CU5" s="392"/>
      <c r="CV5" s="392"/>
      <c r="CW5" s="392"/>
      <c r="CX5" s="392"/>
      <c r="CY5" s="392"/>
      <c r="CZ5" s="392"/>
      <c r="DA5" s="393"/>
      <c r="DB5" s="391">
        <v>91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82125</v>
      </c>
      <c r="BO6" s="395"/>
      <c r="BP6" s="395"/>
      <c r="BQ6" s="395"/>
      <c r="BR6" s="395"/>
      <c r="BS6" s="395"/>
      <c r="BT6" s="395"/>
      <c r="BU6" s="396"/>
      <c r="BV6" s="394">
        <v>127610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91.1</v>
      </c>
      <c r="CU6" s="432"/>
      <c r="CV6" s="432"/>
      <c r="CW6" s="432"/>
      <c r="CX6" s="432"/>
      <c r="CY6" s="432"/>
      <c r="CZ6" s="432"/>
      <c r="DA6" s="433"/>
      <c r="DB6" s="431">
        <v>91.4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8070</v>
      </c>
      <c r="BO7" s="395"/>
      <c r="BP7" s="395"/>
      <c r="BQ7" s="395"/>
      <c r="BR7" s="395"/>
      <c r="BS7" s="395"/>
      <c r="BT7" s="395"/>
      <c r="BU7" s="396"/>
      <c r="BV7" s="394">
        <v>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3634367</v>
      </c>
      <c r="CU7" s="395"/>
      <c r="CV7" s="395"/>
      <c r="CW7" s="395"/>
      <c r="CX7" s="395"/>
      <c r="CY7" s="395"/>
      <c r="CZ7" s="395"/>
      <c r="DA7" s="396"/>
      <c r="DB7" s="394">
        <v>3487617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74055</v>
      </c>
      <c r="BO8" s="395"/>
      <c r="BP8" s="395"/>
      <c r="BQ8" s="395"/>
      <c r="BR8" s="395"/>
      <c r="BS8" s="395"/>
      <c r="BT8" s="395"/>
      <c r="BU8" s="396"/>
      <c r="BV8" s="394">
        <v>127518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7319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-53463</v>
      </c>
      <c r="BO9" s="395"/>
      <c r="BP9" s="395"/>
      <c r="BQ9" s="395"/>
      <c r="BR9" s="395"/>
      <c r="BS9" s="395"/>
      <c r="BT9" s="395"/>
      <c r="BU9" s="396"/>
      <c r="BV9" s="394">
        <v>1848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12.5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7927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64242</v>
      </c>
      <c r="BO10" s="395"/>
      <c r="BP10" s="395"/>
      <c r="BQ10" s="395"/>
      <c r="BR10" s="395"/>
      <c r="BS10" s="395"/>
      <c r="BT10" s="395"/>
      <c r="BU10" s="396"/>
      <c r="BV10" s="394">
        <v>62854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7933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166833</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7847</v>
      </c>
      <c r="S13" s="479"/>
      <c r="T13" s="479"/>
      <c r="U13" s="479"/>
      <c r="V13" s="480"/>
      <c r="W13" s="410" t="s">
        <v>130</v>
      </c>
      <c r="X13" s="411"/>
      <c r="Y13" s="411"/>
      <c r="Z13" s="411"/>
      <c r="AA13" s="411"/>
      <c r="AB13" s="401"/>
      <c r="AC13" s="445">
        <v>640</v>
      </c>
      <c r="AD13" s="446"/>
      <c r="AE13" s="446"/>
      <c r="AF13" s="446"/>
      <c r="AG13" s="488"/>
      <c r="AH13" s="445">
        <v>753</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10779</v>
      </c>
      <c r="BO13" s="395"/>
      <c r="BP13" s="395"/>
      <c r="BQ13" s="395"/>
      <c r="BR13" s="395"/>
      <c r="BS13" s="395"/>
      <c r="BT13" s="395"/>
      <c r="BU13" s="396"/>
      <c r="BV13" s="394">
        <v>-102131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12.4</v>
      </c>
      <c r="CU13" s="392"/>
      <c r="CV13" s="392"/>
      <c r="CW13" s="392"/>
      <c r="CX13" s="392"/>
      <c r="CY13" s="392"/>
      <c r="CZ13" s="392"/>
      <c r="DA13" s="393"/>
      <c r="DB13" s="391">
        <v>11.7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7785</v>
      </c>
      <c r="S14" s="479"/>
      <c r="T14" s="479"/>
      <c r="U14" s="479"/>
      <c r="V14" s="480"/>
      <c r="W14" s="384"/>
      <c r="X14" s="385"/>
      <c r="Y14" s="385"/>
      <c r="Z14" s="385"/>
      <c r="AA14" s="385"/>
      <c r="AB14" s="374"/>
      <c r="AC14" s="481">
        <v>17.7</v>
      </c>
      <c r="AD14" s="482"/>
      <c r="AE14" s="482"/>
      <c r="AF14" s="482"/>
      <c r="AG14" s="483"/>
      <c r="AH14" s="481">
        <v>19.399999999999999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128.30000000000001</v>
      </c>
      <c r="CU14" s="493"/>
      <c r="CV14" s="493"/>
      <c r="CW14" s="493"/>
      <c r="CX14" s="493"/>
      <c r="CY14" s="493"/>
      <c r="CZ14" s="493"/>
      <c r="DA14" s="494"/>
      <c r="DB14" s="492">
        <v>111.2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7705</v>
      </c>
      <c r="S15" s="479"/>
      <c r="T15" s="479"/>
      <c r="U15" s="479"/>
      <c r="V15" s="480"/>
      <c r="W15" s="410" t="s">
        <v>137</v>
      </c>
      <c r="X15" s="411"/>
      <c r="Y15" s="411"/>
      <c r="Z15" s="411"/>
      <c r="AA15" s="411"/>
      <c r="AB15" s="401"/>
      <c r="AC15" s="445">
        <v>644</v>
      </c>
      <c r="AD15" s="446"/>
      <c r="AE15" s="446"/>
      <c r="AF15" s="446"/>
      <c r="AG15" s="488"/>
      <c r="AH15" s="445">
        <v>728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936831</v>
      </c>
      <c r="BO15" s="358"/>
      <c r="BP15" s="358"/>
      <c r="BQ15" s="358"/>
      <c r="BR15" s="358"/>
      <c r="BS15" s="358"/>
      <c r="BT15" s="358"/>
      <c r="BU15" s="359"/>
      <c r="BV15" s="357">
        <v>904036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3400407</v>
      </c>
      <c r="BO16" s="395"/>
      <c r="BP16" s="395"/>
      <c r="BQ16" s="395"/>
      <c r="BR16" s="395"/>
      <c r="BS16" s="395"/>
      <c r="BT16" s="395"/>
      <c r="BU16" s="396"/>
      <c r="BV16" s="394">
        <v>3259507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2337</v>
      </c>
      <c r="AD17" s="446"/>
      <c r="AE17" s="446"/>
      <c r="AF17" s="446"/>
      <c r="AG17" s="488"/>
      <c r="AH17" s="445">
        <v>2397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1157917</v>
      </c>
      <c r="BO17" s="395"/>
      <c r="BP17" s="395"/>
      <c r="BQ17" s="395"/>
      <c r="BR17" s="395"/>
      <c r="BS17" s="395"/>
      <c r="BT17" s="395"/>
      <c r="BU17" s="396"/>
      <c r="BV17" s="394">
        <v>1115533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81.36</v>
      </c>
      <c r="M18" s="518"/>
      <c r="N18" s="518"/>
      <c r="O18" s="518"/>
      <c r="P18" s="518"/>
      <c r="Q18" s="518"/>
      <c r="R18" s="519"/>
      <c r="S18" s="519"/>
      <c r="T18" s="519"/>
      <c r="U18" s="519"/>
      <c r="V18" s="520"/>
      <c r="W18" s="412"/>
      <c r="X18" s="413"/>
      <c r="Y18" s="413"/>
      <c r="Z18" s="413"/>
      <c r="AA18" s="413"/>
      <c r="AB18" s="404"/>
      <c r="AC18" s="521">
        <v>64.5</v>
      </c>
      <c r="AD18" s="522"/>
      <c r="AE18" s="522"/>
      <c r="AF18" s="522"/>
      <c r="AG18" s="523"/>
      <c r="AH18" s="521">
        <v>61.8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3351473</v>
      </c>
      <c r="BO18" s="395"/>
      <c r="BP18" s="395"/>
      <c r="BQ18" s="395"/>
      <c r="BR18" s="395"/>
      <c r="BS18" s="395"/>
      <c r="BT18" s="395"/>
      <c r="BU18" s="396"/>
      <c r="BV18" s="394">
        <v>3211177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4660348</v>
      </c>
      <c r="BO19" s="395"/>
      <c r="BP19" s="395"/>
      <c r="BQ19" s="395"/>
      <c r="BR19" s="395"/>
      <c r="BS19" s="395"/>
      <c r="BT19" s="395"/>
      <c r="BU19" s="396"/>
      <c r="BV19" s="394">
        <v>4780086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2980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7958324</v>
      </c>
      <c r="BO22" s="358"/>
      <c r="BP22" s="358"/>
      <c r="BQ22" s="358"/>
      <c r="BR22" s="358"/>
      <c r="BS22" s="358"/>
      <c r="BT22" s="358"/>
      <c r="BU22" s="359"/>
      <c r="BV22" s="357">
        <v>7502672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5826526</v>
      </c>
      <c r="BO23" s="395"/>
      <c r="BP23" s="395"/>
      <c r="BQ23" s="395"/>
      <c r="BR23" s="395"/>
      <c r="BS23" s="395"/>
      <c r="BT23" s="395"/>
      <c r="BU23" s="396"/>
      <c r="BV23" s="394">
        <v>5510000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7540</v>
      </c>
      <c r="R24" s="446"/>
      <c r="S24" s="446"/>
      <c r="T24" s="446"/>
      <c r="U24" s="446"/>
      <c r="V24" s="488"/>
      <c r="W24" s="540"/>
      <c r="X24" s="541"/>
      <c r="Y24" s="542"/>
      <c r="Z24" s="444" t="s">
        <v>162</v>
      </c>
      <c r="AA24" s="424"/>
      <c r="AB24" s="424"/>
      <c r="AC24" s="424"/>
      <c r="AD24" s="424"/>
      <c r="AE24" s="424"/>
      <c r="AF24" s="424"/>
      <c r="AG24" s="425"/>
      <c r="AH24" s="445">
        <v>90</v>
      </c>
      <c r="AI24" s="446"/>
      <c r="AJ24" s="446"/>
      <c r="AK24" s="446"/>
      <c r="AL24" s="488"/>
      <c r="AM24" s="445">
        <v>285390</v>
      </c>
      <c r="AN24" s="446"/>
      <c r="AO24" s="446"/>
      <c r="AP24" s="446"/>
      <c r="AQ24" s="446"/>
      <c r="AR24" s="488"/>
      <c r="AS24" s="445">
        <v>3171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6512012</v>
      </c>
      <c r="BO24" s="395"/>
      <c r="BP24" s="395"/>
      <c r="BQ24" s="395"/>
      <c r="BR24" s="395"/>
      <c r="BS24" s="395"/>
      <c r="BT24" s="395"/>
      <c r="BU24" s="396"/>
      <c r="BV24" s="394">
        <v>5888243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26912</v>
      </c>
      <c r="BO25" s="358"/>
      <c r="BP25" s="358"/>
      <c r="BQ25" s="358"/>
      <c r="BR25" s="358"/>
      <c r="BS25" s="358"/>
      <c r="BT25" s="358"/>
      <c r="BU25" s="359"/>
      <c r="BV25" s="357">
        <v>44914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5710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2950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899421</v>
      </c>
      <c r="BO28" s="358"/>
      <c r="BP28" s="358"/>
      <c r="BQ28" s="358"/>
      <c r="BR28" s="358"/>
      <c r="BS28" s="358"/>
      <c r="BT28" s="358"/>
      <c r="BU28" s="359"/>
      <c r="BV28" s="357">
        <v>835179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9</v>
      </c>
      <c r="M29" s="446"/>
      <c r="N29" s="446"/>
      <c r="O29" s="446"/>
      <c r="P29" s="488"/>
      <c r="Q29" s="445">
        <v>1950</v>
      </c>
      <c r="R29" s="446"/>
      <c r="S29" s="446"/>
      <c r="T29" s="446"/>
      <c r="U29" s="446"/>
      <c r="V29" s="488"/>
      <c r="W29" s="543"/>
      <c r="X29" s="544"/>
      <c r="Y29" s="545"/>
      <c r="Z29" s="444" t="s">
        <v>177</v>
      </c>
      <c r="AA29" s="424"/>
      <c r="AB29" s="424"/>
      <c r="AC29" s="424"/>
      <c r="AD29" s="424"/>
      <c r="AE29" s="424"/>
      <c r="AF29" s="424"/>
      <c r="AG29" s="425"/>
      <c r="AH29" s="445">
        <v>90</v>
      </c>
      <c r="AI29" s="446"/>
      <c r="AJ29" s="446"/>
      <c r="AK29" s="446"/>
      <c r="AL29" s="488"/>
      <c r="AM29" s="445">
        <v>285390</v>
      </c>
      <c r="AN29" s="446"/>
      <c r="AO29" s="446"/>
      <c r="AP29" s="446"/>
      <c r="AQ29" s="446"/>
      <c r="AR29" s="488"/>
      <c r="AS29" s="445">
        <v>3171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191646</v>
      </c>
      <c r="BO29" s="395"/>
      <c r="BP29" s="395"/>
      <c r="BQ29" s="395"/>
      <c r="BR29" s="395"/>
      <c r="BS29" s="395"/>
      <c r="BT29" s="395"/>
      <c r="BU29" s="396"/>
      <c r="BV29" s="394">
        <v>192746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298964</v>
      </c>
      <c r="BO30" s="514"/>
      <c r="BP30" s="514"/>
      <c r="BQ30" s="514"/>
      <c r="BR30" s="514"/>
      <c r="BS30" s="514"/>
      <c r="BT30" s="514"/>
      <c r="BU30" s="515"/>
      <c r="BV30" s="513">
        <v>324135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南空知葬斎組合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南幌振興公社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南空知公衆衛生組合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南幌町農産物加工センター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空知教育センター組合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南空知消防組合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南空知ふるさと市町村圏組合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長幌上水道企業団</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道央廃棄物処理組合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1o/V8YkAjEiQGVQlwYdgEVgT9F/4sW8L4NjUmt2hR92z8xVAeh3CUaiZJyAMzmtr64fqiQSPO2MAcGwv81hkQg==" saltValue="6g3znUktNWilh8d/6zqN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529</v>
      </c>
      <c r="D34" s="1136"/>
      <c r="E34" s="1137"/>
      <c r="F34" s="32">
        <v>3.75</v>
      </c>
      <c r="G34" s="33">
        <v>6.63</v>
      </c>
      <c r="H34" s="33">
        <v>10.74</v>
      </c>
      <c r="I34" s="33">
        <v>14.42</v>
      </c>
      <c r="J34" s="34">
        <v>15.01</v>
      </c>
      <c r="K34" s="22"/>
      <c r="L34" s="22"/>
      <c r="M34" s="22"/>
      <c r="N34" s="22"/>
      <c r="O34" s="22"/>
      <c r="P34" s="22"/>
    </row>
    <row r="35" spans="1:16" ht="39" customHeight="1" x14ac:dyDescent="0.15">
      <c r="A35" s="22"/>
      <c r="B35" s="35"/>
      <c r="C35" s="1132" t="s">
        <v>530</v>
      </c>
      <c r="D35" s="1132"/>
      <c r="E35" s="1133"/>
      <c r="F35" s="36">
        <v>4.95</v>
      </c>
      <c r="G35" s="37">
        <v>4.3899999999999997</v>
      </c>
      <c r="H35" s="37">
        <v>3.66</v>
      </c>
      <c r="I35" s="37">
        <v>3.65</v>
      </c>
      <c r="J35" s="38">
        <v>2.0299999999999998</v>
      </c>
      <c r="K35" s="22"/>
      <c r="L35" s="22"/>
      <c r="M35" s="22"/>
      <c r="N35" s="22"/>
      <c r="O35" s="22"/>
      <c r="P35" s="22"/>
    </row>
    <row r="36" spans="1:16" ht="39" customHeight="1" x14ac:dyDescent="0.15">
      <c r="A36" s="22"/>
      <c r="B36" s="35"/>
      <c r="C36" s="1132" t="s">
        <v>531</v>
      </c>
      <c r="D36" s="1132"/>
      <c r="E36" s="1133"/>
      <c r="F36" s="36">
        <v>1.43</v>
      </c>
      <c r="G36" s="37">
        <v>1.4</v>
      </c>
      <c r="H36" s="37">
        <v>0.79</v>
      </c>
      <c r="I36" s="37">
        <v>1</v>
      </c>
      <c r="J36" s="38">
        <v>0.63</v>
      </c>
      <c r="K36" s="22"/>
      <c r="L36" s="22"/>
      <c r="M36" s="22"/>
      <c r="N36" s="22"/>
      <c r="O36" s="22"/>
      <c r="P36" s="22"/>
    </row>
    <row r="37" spans="1:16" ht="39" customHeight="1" x14ac:dyDescent="0.15">
      <c r="A37" s="22"/>
      <c r="B37" s="35"/>
      <c r="C37" s="1132" t="s">
        <v>532</v>
      </c>
      <c r="D37" s="1132"/>
      <c r="E37" s="1133"/>
      <c r="F37" s="36">
        <v>0.52</v>
      </c>
      <c r="G37" s="37">
        <v>0.47</v>
      </c>
      <c r="H37" s="37">
        <v>0.18</v>
      </c>
      <c r="I37" s="37">
        <v>0.43</v>
      </c>
      <c r="J37" s="38">
        <v>0.54</v>
      </c>
      <c r="K37" s="22"/>
      <c r="L37" s="22"/>
      <c r="M37" s="22"/>
      <c r="N37" s="22"/>
      <c r="O37" s="22"/>
      <c r="P37" s="22"/>
    </row>
    <row r="38" spans="1:16" ht="39" customHeight="1" x14ac:dyDescent="0.15">
      <c r="A38" s="22"/>
      <c r="B38" s="35"/>
      <c r="C38" s="1132" t="s">
        <v>533</v>
      </c>
      <c r="D38" s="1132"/>
      <c r="E38" s="1133"/>
      <c r="F38" s="36" t="s">
        <v>485</v>
      </c>
      <c r="G38" s="37" t="s">
        <v>485</v>
      </c>
      <c r="H38" s="37" t="s">
        <v>485</v>
      </c>
      <c r="I38" s="37" t="s">
        <v>485</v>
      </c>
      <c r="J38" s="38">
        <v>0.47</v>
      </c>
      <c r="K38" s="22"/>
      <c r="L38" s="22"/>
      <c r="M38" s="22"/>
      <c r="N38" s="22"/>
      <c r="O38" s="22"/>
      <c r="P38" s="22"/>
    </row>
    <row r="39" spans="1:16" ht="39" customHeight="1" x14ac:dyDescent="0.15">
      <c r="A39" s="22"/>
      <c r="B39" s="35"/>
      <c r="C39" s="1132" t="s">
        <v>534</v>
      </c>
      <c r="D39" s="1132"/>
      <c r="E39" s="1133"/>
      <c r="F39" s="36">
        <v>0</v>
      </c>
      <c r="G39" s="37">
        <v>0</v>
      </c>
      <c r="H39" s="37">
        <v>0.03</v>
      </c>
      <c r="I39" s="37">
        <v>0.01</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536</v>
      </c>
      <c r="D43" s="1134"/>
      <c r="E43" s="1135"/>
      <c r="F43" s="41">
        <v>0.38</v>
      </c>
      <c r="G43" s="42">
        <v>0.21</v>
      </c>
      <c r="H43" s="42">
        <v>0.17</v>
      </c>
      <c r="I43" s="42">
        <v>1.84</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c1znum5bQWlg69fLXvfJwh/ki9M/U+/lsQ8yr7bzYVr0TxJrRT0wwUK0LRPid9pUAUrjYXvcdRqM65DWztEYQ==" saltValue="xhi+Tm2/8jpuOT+qBno1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574</v>
      </c>
      <c r="L45" s="58">
        <v>576</v>
      </c>
      <c r="M45" s="58">
        <v>613</v>
      </c>
      <c r="N45" s="58">
        <v>639</v>
      </c>
      <c r="O45" s="59">
        <v>639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81</v>
      </c>
      <c r="L48" s="62">
        <v>72</v>
      </c>
      <c r="M48" s="62">
        <v>89</v>
      </c>
      <c r="N48" s="62">
        <v>87</v>
      </c>
      <c r="O48" s="63">
        <v>93</v>
      </c>
      <c r="P48" s="46"/>
      <c r="Q48" s="46"/>
      <c r="R48" s="46"/>
      <c r="S48" s="46"/>
      <c r="T48" s="46"/>
      <c r="U48" s="46"/>
    </row>
    <row r="49" spans="1:21" ht="30.75" customHeight="1" x14ac:dyDescent="0.15">
      <c r="A49" s="46"/>
      <c r="B49" s="1140"/>
      <c r="C49" s="1141"/>
      <c r="D49" s="60"/>
      <c r="E49" s="1146" t="s">
        <v>14</v>
      </c>
      <c r="F49" s="1146"/>
      <c r="G49" s="1146"/>
      <c r="H49" s="1146"/>
      <c r="I49" s="1146"/>
      <c r="J49" s="1147"/>
      <c r="K49" s="61">
        <v>38</v>
      </c>
      <c r="L49" s="62">
        <v>39</v>
      </c>
      <c r="M49" s="62">
        <v>43</v>
      </c>
      <c r="N49" s="62">
        <v>45</v>
      </c>
      <c r="O49" s="63">
        <v>56</v>
      </c>
      <c r="P49" s="46"/>
      <c r="Q49" s="46"/>
      <c r="R49" s="46"/>
      <c r="S49" s="46"/>
      <c r="T49" s="46"/>
      <c r="U49" s="46"/>
    </row>
    <row r="50" spans="1:21" ht="30.75" customHeight="1" x14ac:dyDescent="0.15">
      <c r="A50" s="46"/>
      <c r="B50" s="1140"/>
      <c r="C50" s="1141"/>
      <c r="D50" s="60"/>
      <c r="E50" s="1146" t="s">
        <v>15</v>
      </c>
      <c r="F50" s="1146"/>
      <c r="G50" s="1146"/>
      <c r="H50" s="1146"/>
      <c r="I50" s="1146"/>
      <c r="J50" s="1147"/>
      <c r="K50" s="61">
        <v>66</v>
      </c>
      <c r="L50" s="62">
        <v>26</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499</v>
      </c>
      <c r="L52" s="62">
        <v>397</v>
      </c>
      <c r="M52" s="62">
        <v>368</v>
      </c>
      <c r="N52" s="62">
        <v>368</v>
      </c>
      <c r="O52" s="63">
        <v>390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260</v>
      </c>
      <c r="L53" s="67">
        <v>316</v>
      </c>
      <c r="M53" s="67">
        <v>377</v>
      </c>
      <c r="N53" s="67">
        <v>403</v>
      </c>
      <c r="O53" s="68">
        <v>398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045/4H20j5OajUrDXezHJjfDeb1dWnofOq3jHxRm2PiX/QmnNjFmnE30VVpzeVRpG262MyaiIS5LSQHjHdZw==" saltValue="lso5sd4oz897nnN2s2ig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6470</v>
      </c>
      <c r="J41" s="331">
        <v>7051</v>
      </c>
      <c r="K41" s="331">
        <v>7294</v>
      </c>
      <c r="L41" s="331">
        <v>7503</v>
      </c>
      <c r="M41" s="332">
        <v>7958</v>
      </c>
    </row>
    <row r="42" spans="2:13" ht="27.75" customHeight="1" x14ac:dyDescent="0.15">
      <c r="B42" s="1171"/>
      <c r="C42" s="1172"/>
      <c r="D42" s="104"/>
      <c r="E42" s="1177" t="s">
        <v>32</v>
      </c>
      <c r="F42" s="1177"/>
      <c r="G42" s="1177"/>
      <c r="H42" s="1178"/>
      <c r="I42" s="333">
        <v>25</v>
      </c>
      <c r="J42" s="334" t="s">
        <v>485</v>
      </c>
      <c r="K42" s="334" t="s">
        <v>485</v>
      </c>
      <c r="L42" s="334" t="s">
        <v>485</v>
      </c>
      <c r="M42" s="335" t="s">
        <v>485</v>
      </c>
    </row>
    <row r="43" spans="2:13" ht="27.75" customHeight="1" x14ac:dyDescent="0.15">
      <c r="B43" s="1171"/>
      <c r="C43" s="1172"/>
      <c r="D43" s="104"/>
      <c r="E43" s="1177" t="s">
        <v>33</v>
      </c>
      <c r="F43" s="1177"/>
      <c r="G43" s="1177"/>
      <c r="H43" s="1178"/>
      <c r="I43" s="333">
        <v>684</v>
      </c>
      <c r="J43" s="334">
        <v>593</v>
      </c>
      <c r="K43" s="334">
        <v>554</v>
      </c>
      <c r="L43" s="334">
        <v>618</v>
      </c>
      <c r="M43" s="335">
        <v>785</v>
      </c>
    </row>
    <row r="44" spans="2:13" ht="27.75" customHeight="1" x14ac:dyDescent="0.15">
      <c r="B44" s="1171"/>
      <c r="C44" s="1172"/>
      <c r="D44" s="104"/>
      <c r="E44" s="1177" t="s">
        <v>34</v>
      </c>
      <c r="F44" s="1177"/>
      <c r="G44" s="1177"/>
      <c r="H44" s="1178"/>
      <c r="I44" s="333">
        <v>890</v>
      </c>
      <c r="J44" s="334">
        <v>1631</v>
      </c>
      <c r="K44" s="334">
        <v>1781</v>
      </c>
      <c r="L44" s="334">
        <v>1986</v>
      </c>
      <c r="M44" s="335">
        <v>1980</v>
      </c>
    </row>
    <row r="45" spans="2:13" ht="27.75" customHeight="1" x14ac:dyDescent="0.15">
      <c r="B45" s="1171"/>
      <c r="C45" s="1172"/>
      <c r="D45" s="104"/>
      <c r="E45" s="1177" t="s">
        <v>35</v>
      </c>
      <c r="F45" s="1177"/>
      <c r="G45" s="1177"/>
      <c r="H45" s="1178"/>
      <c r="I45" s="333">
        <v>514</v>
      </c>
      <c r="J45" s="334">
        <v>530</v>
      </c>
      <c r="K45" s="334">
        <v>487</v>
      </c>
      <c r="L45" s="334">
        <v>502</v>
      </c>
      <c r="M45" s="335">
        <v>546</v>
      </c>
    </row>
    <row r="46" spans="2:13" ht="27.75" customHeight="1" x14ac:dyDescent="0.15">
      <c r="B46" s="1171"/>
      <c r="C46" s="1172"/>
      <c r="D46" s="105"/>
      <c r="E46" s="1177" t="s">
        <v>36</v>
      </c>
      <c r="F46" s="1177"/>
      <c r="G46" s="1177"/>
      <c r="H46" s="1178"/>
      <c r="I46" s="333">
        <v>14</v>
      </c>
      <c r="J46" s="334">
        <v>13</v>
      </c>
      <c r="K46" s="334">
        <v>12</v>
      </c>
      <c r="L46" s="334">
        <v>12</v>
      </c>
      <c r="M46" s="335">
        <v>11</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1474</v>
      </c>
      <c r="J50" s="334">
        <v>1640</v>
      </c>
      <c r="K50" s="334">
        <v>1775</v>
      </c>
      <c r="L50" s="334">
        <v>1585</v>
      </c>
      <c r="M50" s="335">
        <v>1606</v>
      </c>
    </row>
    <row r="51" spans="2:13" ht="27.75" customHeight="1" x14ac:dyDescent="0.15">
      <c r="B51" s="1171"/>
      <c r="C51" s="1172"/>
      <c r="D51" s="104"/>
      <c r="E51" s="1177" t="s">
        <v>42</v>
      </c>
      <c r="F51" s="1177"/>
      <c r="G51" s="1177"/>
      <c r="H51" s="1178"/>
      <c r="I51" s="333">
        <v>180</v>
      </c>
      <c r="J51" s="334">
        <v>163</v>
      </c>
      <c r="K51" s="334">
        <v>140</v>
      </c>
      <c r="L51" s="334">
        <v>115</v>
      </c>
      <c r="M51" s="335">
        <v>92</v>
      </c>
    </row>
    <row r="52" spans="2:13" ht="27.75" customHeight="1" x14ac:dyDescent="0.15">
      <c r="B52" s="1173"/>
      <c r="C52" s="1174"/>
      <c r="D52" s="104"/>
      <c r="E52" s="1177" t="s">
        <v>43</v>
      </c>
      <c r="F52" s="1177"/>
      <c r="G52" s="1177"/>
      <c r="H52" s="1178"/>
      <c r="I52" s="333">
        <v>4473</v>
      </c>
      <c r="J52" s="334">
        <v>5034</v>
      </c>
      <c r="K52" s="334">
        <v>4890</v>
      </c>
      <c r="L52" s="334">
        <v>5417</v>
      </c>
      <c r="M52" s="335">
        <v>5375</v>
      </c>
    </row>
    <row r="53" spans="2:13" ht="27.75" customHeight="1" thickBot="1" x14ac:dyDescent="0.2">
      <c r="B53" s="1184" t="s">
        <v>19</v>
      </c>
      <c r="C53" s="1185"/>
      <c r="D53" s="108"/>
      <c r="E53" s="1186" t="s">
        <v>44</v>
      </c>
      <c r="F53" s="1186"/>
      <c r="G53" s="1186"/>
      <c r="H53" s="1187"/>
      <c r="I53" s="336">
        <v>2469</v>
      </c>
      <c r="J53" s="337">
        <v>2982</v>
      </c>
      <c r="K53" s="337">
        <v>3324</v>
      </c>
      <c r="L53" s="337">
        <v>3504</v>
      </c>
      <c r="M53" s="338">
        <v>4207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LcDiediE1E5HDoMPdpJACLvXzG/wzJZPC9jX3hIoedqbpOw0pZgNhbKu8IAA4L4I8qnkYSYuW6Wg/R904JtrA==" saltValue="o49kqNf8a03lbT7z2+Ok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939</v>
      </c>
      <c r="G55" s="339">
        <v>835</v>
      </c>
      <c r="H55" s="340">
        <v>899</v>
      </c>
    </row>
    <row r="56" spans="2:8" ht="52.5" customHeight="1" x14ac:dyDescent="0.15">
      <c r="B56" s="120"/>
      <c r="C56" s="1198" t="s">
        <v>47</v>
      </c>
      <c r="D56" s="1198"/>
      <c r="E56" s="1199"/>
      <c r="F56" s="341">
        <v>279</v>
      </c>
      <c r="G56" s="341">
        <v>193</v>
      </c>
      <c r="H56" s="342">
        <v>192</v>
      </c>
    </row>
    <row r="57" spans="2:8" ht="53.25" customHeight="1" x14ac:dyDescent="0.15">
      <c r="B57" s="120"/>
      <c r="C57" s="1200" t="s">
        <v>48</v>
      </c>
      <c r="D57" s="1200"/>
      <c r="E57" s="1201"/>
      <c r="F57" s="343">
        <v>307</v>
      </c>
      <c r="G57" s="343">
        <v>324</v>
      </c>
      <c r="H57" s="344">
        <v>299</v>
      </c>
    </row>
    <row r="58" spans="2:8" ht="45.75" customHeight="1" x14ac:dyDescent="0.15">
      <c r="B58" s="121"/>
      <c r="C58" s="1188" t="s">
        <v>552</v>
      </c>
      <c r="D58" s="1189"/>
      <c r="E58" s="1190"/>
      <c r="F58" s="345">
        <v>223</v>
      </c>
      <c r="G58" s="345">
        <v>233</v>
      </c>
      <c r="H58" s="346">
        <v>225</v>
      </c>
    </row>
    <row r="59" spans="2:8" ht="45.75" customHeight="1" x14ac:dyDescent="0.15">
      <c r="B59" s="121"/>
      <c r="C59" s="1188" t="s">
        <v>553</v>
      </c>
      <c r="D59" s="1189"/>
      <c r="E59" s="1190"/>
      <c r="F59" s="345">
        <v>54</v>
      </c>
      <c r="G59" s="345">
        <v>50</v>
      </c>
      <c r="H59" s="346">
        <v>32</v>
      </c>
    </row>
    <row r="60" spans="2:8" ht="45.75" customHeight="1" x14ac:dyDescent="0.15">
      <c r="B60" s="121"/>
      <c r="C60" s="1188" t="s">
        <v>554</v>
      </c>
      <c r="D60" s="1189"/>
      <c r="E60" s="1190"/>
      <c r="F60" s="345">
        <v>13</v>
      </c>
      <c r="G60" s="345">
        <v>13</v>
      </c>
      <c r="H60" s="346">
        <v>13</v>
      </c>
    </row>
    <row r="61" spans="2:8" ht="45.75" customHeight="1" x14ac:dyDescent="0.15">
      <c r="B61" s="121"/>
      <c r="C61" s="1188" t="s">
        <v>555</v>
      </c>
      <c r="D61" s="1189"/>
      <c r="E61" s="1190"/>
      <c r="F61" s="345">
        <v>11</v>
      </c>
      <c r="G61" s="345">
        <v>11</v>
      </c>
      <c r="H61" s="346">
        <v>11</v>
      </c>
    </row>
    <row r="62" spans="2:8" ht="45.75" customHeight="1" thickBot="1" x14ac:dyDescent="0.2">
      <c r="B62" s="122"/>
      <c r="C62" s="1191" t="s">
        <v>556</v>
      </c>
      <c r="D62" s="1192"/>
      <c r="E62" s="1193"/>
      <c r="F62" s="347">
        <v>0</v>
      </c>
      <c r="G62" s="347">
        <v>10</v>
      </c>
      <c r="H62" s="348">
        <v>10</v>
      </c>
    </row>
    <row r="63" spans="2:8" ht="52.5" customHeight="1" thickBot="1" x14ac:dyDescent="0.2">
      <c r="B63" s="123"/>
      <c r="C63" s="1194" t="s">
        <v>49</v>
      </c>
      <c r="D63" s="1194"/>
      <c r="E63" s="1195"/>
      <c r="F63" s="349">
        <v>1526</v>
      </c>
      <c r="G63" s="349">
        <v>1352</v>
      </c>
      <c r="H63" s="350">
        <v>1390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iy93OwPX46mxQc8xjaDLpDhX6/yjEnX8LXDJ1LnfnDp2alIxHqCzlUqkf7zYEv7UVq2ixFwt8+KuhTax8yX1PQ==" saltValue="ccAIrNIjZlPbedoKe5ee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237404</v>
      </c>
      <c r="E3" s="142"/>
      <c r="F3" s="143">
        <v>200194</v>
      </c>
      <c r="G3" s="144"/>
      <c r="H3" s="145"/>
    </row>
    <row r="4" spans="1:8" x14ac:dyDescent="0.15">
      <c r="A4" s="146"/>
      <c r="B4" s="147"/>
      <c r="C4" s="148"/>
      <c r="D4" s="149">
        <v>163584</v>
      </c>
      <c r="E4" s="150"/>
      <c r="F4" s="151">
        <v>106422</v>
      </c>
      <c r="G4" s="152"/>
      <c r="H4" s="153"/>
    </row>
    <row r="5" spans="1:8" x14ac:dyDescent="0.15">
      <c r="A5" s="134" t="s">
        <v>517</v>
      </c>
      <c r="B5" s="139"/>
      <c r="C5" s="140"/>
      <c r="D5" s="141">
        <v>110661</v>
      </c>
      <c r="E5" s="142"/>
      <c r="F5" s="143">
        <v>196914</v>
      </c>
      <c r="G5" s="144"/>
      <c r="H5" s="145"/>
    </row>
    <row r="6" spans="1:8" x14ac:dyDescent="0.15">
      <c r="A6" s="146"/>
      <c r="B6" s="147"/>
      <c r="C6" s="148"/>
      <c r="D6" s="149">
        <v>79337</v>
      </c>
      <c r="E6" s="150"/>
      <c r="F6" s="151">
        <v>98966</v>
      </c>
      <c r="G6" s="152"/>
      <c r="H6" s="153"/>
    </row>
    <row r="7" spans="1:8" x14ac:dyDescent="0.15">
      <c r="A7" s="134" t="s">
        <v>518</v>
      </c>
      <c r="B7" s="139"/>
      <c r="C7" s="140"/>
      <c r="D7" s="141">
        <v>287031</v>
      </c>
      <c r="E7" s="142"/>
      <c r="F7" s="143">
        <v>204757</v>
      </c>
      <c r="G7" s="144"/>
      <c r="H7" s="145"/>
    </row>
    <row r="8" spans="1:8" x14ac:dyDescent="0.15">
      <c r="A8" s="146"/>
      <c r="B8" s="147"/>
      <c r="C8" s="148"/>
      <c r="D8" s="149">
        <v>86486</v>
      </c>
      <c r="E8" s="150"/>
      <c r="F8" s="151">
        <v>106071</v>
      </c>
      <c r="G8" s="152"/>
      <c r="H8" s="153"/>
    </row>
    <row r="9" spans="1:8" x14ac:dyDescent="0.15">
      <c r="A9" s="134" t="s">
        <v>519</v>
      </c>
      <c r="B9" s="139"/>
      <c r="C9" s="140"/>
      <c r="D9" s="141">
        <v>221654</v>
      </c>
      <c r="E9" s="142"/>
      <c r="F9" s="143">
        <v>194971</v>
      </c>
      <c r="G9" s="144"/>
      <c r="H9" s="145"/>
    </row>
    <row r="10" spans="1:8" x14ac:dyDescent="0.15">
      <c r="A10" s="146"/>
      <c r="B10" s="147"/>
      <c r="C10" s="148"/>
      <c r="D10" s="149">
        <v>166882</v>
      </c>
      <c r="E10" s="150"/>
      <c r="F10" s="151">
        <v>105966</v>
      </c>
      <c r="G10" s="152"/>
      <c r="H10" s="153"/>
    </row>
    <row r="11" spans="1:8" x14ac:dyDescent="0.15">
      <c r="A11" s="134" t="s">
        <v>520</v>
      </c>
      <c r="B11" s="139"/>
      <c r="C11" s="140"/>
      <c r="D11" s="141">
        <v>258099</v>
      </c>
      <c r="E11" s="142"/>
      <c r="F11" s="143">
        <v>224172</v>
      </c>
      <c r="G11" s="144"/>
      <c r="H11" s="145"/>
    </row>
    <row r="12" spans="1:8" x14ac:dyDescent="0.15">
      <c r="A12" s="146"/>
      <c r="B12" s="147"/>
      <c r="C12" s="154"/>
      <c r="D12" s="149">
        <v>121129</v>
      </c>
      <c r="E12" s="150"/>
      <c r="F12" s="151">
        <v>117611</v>
      </c>
      <c r="G12" s="152"/>
      <c r="H12" s="153"/>
    </row>
    <row r="13" spans="1:8" x14ac:dyDescent="0.15">
      <c r="A13" s="134"/>
      <c r="B13" s="139"/>
      <c r="C13" s="140"/>
      <c r="D13" s="141">
        <v>222970</v>
      </c>
      <c r="E13" s="142"/>
      <c r="F13" s="143">
        <v>204202</v>
      </c>
      <c r="G13" s="155"/>
      <c r="H13" s="145"/>
    </row>
    <row r="14" spans="1:8" x14ac:dyDescent="0.15">
      <c r="A14" s="146"/>
      <c r="B14" s="147"/>
      <c r="C14" s="148"/>
      <c r="D14" s="149">
        <v>123484</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4.96</v>
      </c>
      <c r="C19" s="156">
        <f>ROUND(VALUE(SUBSTITUTE(実質収支比率等に係る経年分析!G$48,"▲","-")),2)</f>
        <v>4.3899999999999997</v>
      </c>
      <c r="D19" s="156">
        <f>ROUND(VALUE(SUBSTITUTE(実質収支比率等に係る経年分析!H$48,"▲","-")),2)</f>
        <v>3.67</v>
      </c>
      <c r="E19" s="156">
        <f>ROUND(VALUE(SUBSTITUTE(実質収支比率等に係る経年分析!I$48,"▲","-")),2)</f>
        <v>3.66</v>
      </c>
      <c r="F19" s="156">
        <f>ROUND(VALUE(SUBSTITUTE(実質収支比率等に係る経年分析!J$48,"▲","-")),2)</f>
        <v>2.04</v>
      </c>
    </row>
    <row r="20" spans="1:11" x14ac:dyDescent="0.15">
      <c r="A20" s="156" t="s">
        <v>53</v>
      </c>
      <c r="B20" s="156">
        <f>ROUND(VALUE(SUBSTITUTE(実質収支比率等に係る経年分析!F$47,"▲","-")),2)</f>
        <v>24.52</v>
      </c>
      <c r="C20" s="156">
        <f>ROUND(VALUE(SUBSTITUTE(実質収支比率等に係る経年分析!G$47,"▲","-")),2)</f>
        <v>25.44</v>
      </c>
      <c r="D20" s="156">
        <f>ROUND(VALUE(SUBSTITUTE(実質収支比率等に係る経年分析!H$47,"▲","-")),2)</f>
        <v>27.42</v>
      </c>
      <c r="E20" s="156">
        <f>ROUND(VALUE(SUBSTITUTE(実質収支比率等に係る経年分析!I$47,"▲","-")),2)</f>
        <v>23.95</v>
      </c>
      <c r="F20" s="156">
        <f>ROUND(VALUE(SUBSTITUTE(実質収支比率等に係る経年分析!J$47,"▲","-")),2)</f>
        <v>24.75</v>
      </c>
    </row>
    <row r="21" spans="1:11" x14ac:dyDescent="0.15">
      <c r="A21" s="156" t="s">
        <v>54</v>
      </c>
      <c r="B21" s="156">
        <f>IF(ISNUMBER(VALUE(SUBSTITUTE(実質収支比率等に係る経年分析!F$49,"▲","-"))),ROUND(VALUE(SUBSTITUTE(実質収支比率等に係る経年分析!F$49,"▲","-")),2),NA())</f>
        <v>0.45</v>
      </c>
      <c r="C21" s="156">
        <f>IF(ISNUMBER(VALUE(SUBSTITUTE(実質収支比率等に係る経年分析!G$49,"▲","-"))),ROUND(VALUE(SUBSTITUTE(実質収支比率等に係る経年分析!G$49,"▲","-")),2),NA())</f>
        <v>2.2200000000000002</v>
      </c>
      <c r="D21" s="156">
        <f>IF(ISNUMBER(VALUE(SUBSTITUTE(実質収支比率等に係る経年分析!H$49,"▲","-"))),ROUND(VALUE(SUBSTITUTE(実質収支比率等に係る経年分析!H$49,"▲","-")),2),NA())</f>
        <v>0.93</v>
      </c>
      <c r="E21" s="156">
        <f>IF(ISNUMBER(VALUE(SUBSTITUTE(実質収支比率等に係る経年分析!I$49,"▲","-"))),ROUND(VALUE(SUBSTITUTE(実質収支比率等に係る経年分析!I$49,"▲","-")),2),NA())</f>
        <v>-2.93</v>
      </c>
      <c r="F21" s="156">
        <f>IF(ISNUMBER(VALUE(SUBSTITUTE(実質収支比率等に係る経年分析!J$49,"▲","-"))),ROUND(VALUE(SUBSTITUTE(実質収支比率等に係る経年分析!J$49,"▲","-")),2),NA())</f>
        <v>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1.84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4.3899999999999997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2.0299999999999998</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499</v>
      </c>
      <c r="E42" s="158"/>
      <c r="F42" s="158"/>
      <c r="G42" s="158">
        <f>'実質公債費比率（分子）の構造'!L$52</f>
        <v>397</v>
      </c>
      <c r="H42" s="158"/>
      <c r="I42" s="158"/>
      <c r="J42" s="158">
        <f>'実質公債費比率（分子）の構造'!M$52</f>
        <v>368</v>
      </c>
      <c r="K42" s="158"/>
      <c r="L42" s="158"/>
      <c r="M42" s="158">
        <f>'実質公債費比率（分子）の構造'!N$52</f>
        <v>368</v>
      </c>
      <c r="N42" s="158"/>
      <c r="O42" s="158"/>
      <c r="P42" s="158">
        <f>'実質公債費比率（分子）の構造'!O$52</f>
        <v>390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66</v>
      </c>
      <c r="C44" s="158"/>
      <c r="D44" s="158"/>
      <c r="E44" s="158">
        <f>'実質公債費比率（分子）の構造'!L$50</f>
        <v>26</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38</v>
      </c>
      <c r="C45" s="158"/>
      <c r="D45" s="158"/>
      <c r="E45" s="158">
        <f>'実質公債費比率（分子）の構造'!L$49</f>
        <v>39</v>
      </c>
      <c r="F45" s="158"/>
      <c r="G45" s="158"/>
      <c r="H45" s="158">
        <f>'実質公債費比率（分子）の構造'!M$49</f>
        <v>43</v>
      </c>
      <c r="I45" s="158"/>
      <c r="J45" s="158"/>
      <c r="K45" s="158">
        <f>'実質公債費比率（分子）の構造'!N$49</f>
        <v>45</v>
      </c>
      <c r="L45" s="158"/>
      <c r="M45" s="158"/>
      <c r="N45" s="158">
        <f>'実質公債費比率（分子）の構造'!O$49</f>
        <v>56</v>
      </c>
      <c r="O45" s="158"/>
      <c r="P45" s="158"/>
    </row>
    <row r="46" spans="1:16" x14ac:dyDescent="0.15">
      <c r="A46" s="158" t="s">
        <v>64</v>
      </c>
      <c r="B46" s="158">
        <f>'実質公債費比率（分子）の構造'!K$48</f>
        <v>81</v>
      </c>
      <c r="C46" s="158"/>
      <c r="D46" s="158"/>
      <c r="E46" s="158">
        <f>'実質公債費比率（分子）の構造'!L$48</f>
        <v>72</v>
      </c>
      <c r="F46" s="158"/>
      <c r="G46" s="158"/>
      <c r="H46" s="158">
        <f>'実質公債費比率（分子）の構造'!M$48</f>
        <v>89</v>
      </c>
      <c r="I46" s="158"/>
      <c r="J46" s="158"/>
      <c r="K46" s="158">
        <f>'実質公債費比率（分子）の構造'!N$48</f>
        <v>87</v>
      </c>
      <c r="L46" s="158"/>
      <c r="M46" s="158"/>
      <c r="N46" s="158">
        <f>'実質公債費比率（分子）の構造'!O$48</f>
        <v>93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574</v>
      </c>
      <c r="C49" s="158"/>
      <c r="D49" s="158"/>
      <c r="E49" s="158">
        <f>'実質公債費比率（分子）の構造'!L$45</f>
        <v>576</v>
      </c>
      <c r="F49" s="158"/>
      <c r="G49" s="158"/>
      <c r="H49" s="158">
        <f>'実質公債費比率（分子）の構造'!M$45</f>
        <v>613</v>
      </c>
      <c r="I49" s="158"/>
      <c r="J49" s="158"/>
      <c r="K49" s="158">
        <f>'実質公債費比率（分子）の構造'!N$45</f>
        <v>639</v>
      </c>
      <c r="L49" s="158"/>
      <c r="M49" s="158"/>
      <c r="N49" s="158">
        <f>'実質公債費比率（分子）の構造'!O$45</f>
        <v>639</v>
      </c>
      <c r="O49" s="158"/>
      <c r="P49" s="158"/>
    </row>
    <row r="50" spans="1:16" x14ac:dyDescent="0.15">
      <c r="A50" s="158" t="s">
        <v>67</v>
      </c>
      <c r="B50" s="158" t="e">
        <f>NA()</f>
        <v>#N/A</v>
      </c>
      <c r="C50" s="158">
        <f>IF(ISNUMBER('実質公債費比率（分子）の構造'!K$53),'実質公債費比率（分子）の構造'!K$53,NA())</f>
        <v>260</v>
      </c>
      <c r="D50" s="158" t="e">
        <f>NA()</f>
        <v>#N/A</v>
      </c>
      <c r="E50" s="158" t="e">
        <f>NA()</f>
        <v>#N/A</v>
      </c>
      <c r="F50" s="158">
        <f>IF(ISNUMBER('実質公債費比率（分子）の構造'!L$53),'実質公債費比率（分子）の構造'!L$53,NA())</f>
        <v>316</v>
      </c>
      <c r="G50" s="158" t="e">
        <f>NA()</f>
        <v>#N/A</v>
      </c>
      <c r="H50" s="158" t="e">
        <f>NA()</f>
        <v>#N/A</v>
      </c>
      <c r="I50" s="158">
        <f>IF(ISNUMBER('実質公債費比率（分子）の構造'!M$53),'実質公債費比率（分子）の構造'!M$53,NA())</f>
        <v>377</v>
      </c>
      <c r="J50" s="158" t="e">
        <f>NA()</f>
        <v>#N/A</v>
      </c>
      <c r="K50" s="158" t="e">
        <f>NA()</f>
        <v>#N/A</v>
      </c>
      <c r="L50" s="158">
        <f>IF(ISNUMBER('実質公債費比率（分子）の構造'!N$53),'実質公債費比率（分子）の構造'!N$53,NA())</f>
        <v>403</v>
      </c>
      <c r="M50" s="158" t="e">
        <f>NA()</f>
        <v>#N/A</v>
      </c>
      <c r="N50" s="158" t="e">
        <f>NA()</f>
        <v>#N/A</v>
      </c>
      <c r="O50" s="158">
        <f>IF(ISNUMBER('実質公債費比率（分子）の構造'!O$53),'実質公債費比率（分子）の構造'!O$53,NA())</f>
        <v>398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4473</v>
      </c>
      <c r="E56" s="157"/>
      <c r="F56" s="157"/>
      <c r="G56" s="157">
        <f>'将来負担比率（分子）の構造'!J$52</f>
        <v>5034</v>
      </c>
      <c r="H56" s="157"/>
      <c r="I56" s="157"/>
      <c r="J56" s="157">
        <f>'将来負担比率（分子）の構造'!K$52</f>
        <v>4890</v>
      </c>
      <c r="K56" s="157"/>
      <c r="L56" s="157"/>
      <c r="M56" s="157">
        <f>'将来負担比率（分子）の構造'!L$52</f>
        <v>5417</v>
      </c>
      <c r="N56" s="157"/>
      <c r="O56" s="157"/>
      <c r="P56" s="157">
        <f>'将来負担比率（分子）の構造'!M$52</f>
        <v>5375</v>
      </c>
    </row>
    <row r="57" spans="1:16" x14ac:dyDescent="0.15">
      <c r="A57" s="157" t="s">
        <v>42</v>
      </c>
      <c r="B57" s="157"/>
      <c r="C57" s="157"/>
      <c r="D57" s="157">
        <f>'将来負担比率（分子）の構造'!I$51</f>
        <v>180</v>
      </c>
      <c r="E57" s="157"/>
      <c r="F57" s="157"/>
      <c r="G57" s="157">
        <f>'将来負担比率（分子）の構造'!J$51</f>
        <v>163</v>
      </c>
      <c r="H57" s="157"/>
      <c r="I57" s="157"/>
      <c r="J57" s="157">
        <f>'将来負担比率（分子）の構造'!K$51</f>
        <v>140</v>
      </c>
      <c r="K57" s="157"/>
      <c r="L57" s="157"/>
      <c r="M57" s="157">
        <f>'将来負担比率（分子）の構造'!L$51</f>
        <v>115</v>
      </c>
      <c r="N57" s="157"/>
      <c r="O57" s="157"/>
      <c r="P57" s="157">
        <f>'将来負担比率（分子）の構造'!M$51</f>
        <v>92</v>
      </c>
    </row>
    <row r="58" spans="1:16" x14ac:dyDescent="0.15">
      <c r="A58" s="157" t="s">
        <v>41</v>
      </c>
      <c r="B58" s="157"/>
      <c r="C58" s="157"/>
      <c r="D58" s="157">
        <f>'将来負担比率（分子）の構造'!I$50</f>
        <v>1474</v>
      </c>
      <c r="E58" s="157"/>
      <c r="F58" s="157"/>
      <c r="G58" s="157">
        <f>'将来負担比率（分子）の構造'!J$50</f>
        <v>1640</v>
      </c>
      <c r="H58" s="157"/>
      <c r="I58" s="157"/>
      <c r="J58" s="157">
        <f>'将来負担比率（分子）の構造'!K$50</f>
        <v>1775</v>
      </c>
      <c r="K58" s="157"/>
      <c r="L58" s="157"/>
      <c r="M58" s="157">
        <f>'将来負担比率（分子）の構造'!L$50</f>
        <v>1585</v>
      </c>
      <c r="N58" s="157"/>
      <c r="O58" s="157"/>
      <c r="P58" s="157">
        <f>'将来負担比率（分子）の構造'!M$50</f>
        <v>1606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14</v>
      </c>
      <c r="C61" s="157"/>
      <c r="D61" s="157"/>
      <c r="E61" s="157">
        <f>'将来負担比率（分子）の構造'!J$46</f>
        <v>13</v>
      </c>
      <c r="F61" s="157"/>
      <c r="G61" s="157"/>
      <c r="H61" s="157">
        <f>'将来負担比率（分子）の構造'!K$46</f>
        <v>12</v>
      </c>
      <c r="I61" s="157"/>
      <c r="J61" s="157"/>
      <c r="K61" s="157">
        <f>'将来負担比率（分子）の構造'!L$46</f>
        <v>12</v>
      </c>
      <c r="L61" s="157"/>
      <c r="M61" s="157"/>
      <c r="N61" s="157">
        <f>'将来負担比率（分子）の構造'!M$46</f>
        <v>11</v>
      </c>
      <c r="O61" s="157"/>
      <c r="P61" s="157"/>
    </row>
    <row r="62" spans="1:16" x14ac:dyDescent="0.15">
      <c r="A62" s="157" t="s">
        <v>35</v>
      </c>
      <c r="B62" s="157">
        <f>'将来負担比率（分子）の構造'!I$45</f>
        <v>514</v>
      </c>
      <c r="C62" s="157"/>
      <c r="D62" s="157"/>
      <c r="E62" s="157">
        <f>'将来負担比率（分子）の構造'!J$45</f>
        <v>530</v>
      </c>
      <c r="F62" s="157"/>
      <c r="G62" s="157"/>
      <c r="H62" s="157">
        <f>'将来負担比率（分子）の構造'!K$45</f>
        <v>487</v>
      </c>
      <c r="I62" s="157"/>
      <c r="J62" s="157"/>
      <c r="K62" s="157">
        <f>'将来負担比率（分子）の構造'!L$45</f>
        <v>502</v>
      </c>
      <c r="L62" s="157"/>
      <c r="M62" s="157"/>
      <c r="N62" s="157">
        <f>'将来負担比率（分子）の構造'!M$45</f>
        <v>546</v>
      </c>
      <c r="O62" s="157"/>
      <c r="P62" s="157"/>
    </row>
    <row r="63" spans="1:16" x14ac:dyDescent="0.15">
      <c r="A63" s="157" t="s">
        <v>34</v>
      </c>
      <c r="B63" s="157">
        <f>'将来負担比率（分子）の構造'!I$44</f>
        <v>890</v>
      </c>
      <c r="C63" s="157"/>
      <c r="D63" s="157"/>
      <c r="E63" s="157">
        <f>'将来負担比率（分子）の構造'!J$44</f>
        <v>1631</v>
      </c>
      <c r="F63" s="157"/>
      <c r="G63" s="157"/>
      <c r="H63" s="157">
        <f>'将来負担比率（分子）の構造'!K$44</f>
        <v>1781</v>
      </c>
      <c r="I63" s="157"/>
      <c r="J63" s="157"/>
      <c r="K63" s="157">
        <f>'将来負担比率（分子）の構造'!L$44</f>
        <v>1986</v>
      </c>
      <c r="L63" s="157"/>
      <c r="M63" s="157"/>
      <c r="N63" s="157">
        <f>'将来負担比率（分子）の構造'!M$44</f>
        <v>1980</v>
      </c>
      <c r="O63" s="157"/>
      <c r="P63" s="157"/>
    </row>
    <row r="64" spans="1:16" x14ac:dyDescent="0.15">
      <c r="A64" s="157" t="s">
        <v>33</v>
      </c>
      <c r="B64" s="157">
        <f>'将来負担比率（分子）の構造'!I$43</f>
        <v>684</v>
      </c>
      <c r="C64" s="157"/>
      <c r="D64" s="157"/>
      <c r="E64" s="157">
        <f>'将来負担比率（分子）の構造'!J$43</f>
        <v>593</v>
      </c>
      <c r="F64" s="157"/>
      <c r="G64" s="157"/>
      <c r="H64" s="157">
        <f>'将来負担比率（分子）の構造'!K$43</f>
        <v>554</v>
      </c>
      <c r="I64" s="157"/>
      <c r="J64" s="157"/>
      <c r="K64" s="157">
        <f>'将来負担比率（分子）の構造'!L$43</f>
        <v>618</v>
      </c>
      <c r="L64" s="157"/>
      <c r="M64" s="157"/>
      <c r="N64" s="157">
        <f>'将来負担比率（分子）の構造'!M$43</f>
        <v>785</v>
      </c>
      <c r="O64" s="157"/>
      <c r="P64" s="157"/>
    </row>
    <row r="65" spans="1:16" x14ac:dyDescent="0.15">
      <c r="A65" s="157" t="s">
        <v>32</v>
      </c>
      <c r="B65" s="157">
        <f>'将来負担比率（分子）の構造'!I$42</f>
        <v>25</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6470</v>
      </c>
      <c r="C66" s="157"/>
      <c r="D66" s="157"/>
      <c r="E66" s="157">
        <f>'将来負担比率（分子）の構造'!J$41</f>
        <v>7051</v>
      </c>
      <c r="F66" s="157"/>
      <c r="G66" s="157"/>
      <c r="H66" s="157">
        <f>'将来負担比率（分子）の構造'!K$41</f>
        <v>7294</v>
      </c>
      <c r="I66" s="157"/>
      <c r="J66" s="157"/>
      <c r="K66" s="157">
        <f>'将来負担比率（分子）の構造'!L$41</f>
        <v>7503</v>
      </c>
      <c r="L66" s="157"/>
      <c r="M66" s="157"/>
      <c r="N66" s="157">
        <f>'将来負担比率（分子）の構造'!M$41</f>
        <v>7958</v>
      </c>
      <c r="O66" s="157"/>
      <c r="P66" s="157"/>
    </row>
    <row r="67" spans="1:16" x14ac:dyDescent="0.15">
      <c r="A67" s="157" t="s">
        <v>71</v>
      </c>
      <c r="B67" s="157" t="e">
        <f>NA()</f>
        <v>#N/A</v>
      </c>
      <c r="C67" s="157">
        <f>IF(ISNUMBER('将来負担比率（分子）の構造'!I$53), IF('将来負担比率（分子）の構造'!I$53 &lt; 0, 0, '将来負担比率（分子）の構造'!I$53), NA())</f>
        <v>2469</v>
      </c>
      <c r="D67" s="157" t="e">
        <f>NA()</f>
        <v>#N/A</v>
      </c>
      <c r="E67" s="157" t="e">
        <f>NA()</f>
        <v>#N/A</v>
      </c>
      <c r="F67" s="157">
        <f>IF(ISNUMBER('将来負担比率（分子）の構造'!J$53), IF('将来負担比率（分子）の構造'!J$53 &lt; 0, 0, '将来負担比率（分子）の構造'!J$53), NA())</f>
        <v>2982</v>
      </c>
      <c r="G67" s="157" t="e">
        <f>NA()</f>
        <v>#N/A</v>
      </c>
      <c r="H67" s="157" t="e">
        <f>NA()</f>
        <v>#N/A</v>
      </c>
      <c r="I67" s="157">
        <f>IF(ISNUMBER('将来負担比率（分子）の構造'!K$53), IF('将来負担比率（分子）の構造'!K$53 &lt; 0, 0, '将来負担比率（分子）の構造'!K$53), NA())</f>
        <v>3324</v>
      </c>
      <c r="J67" s="157" t="e">
        <f>NA()</f>
        <v>#N/A</v>
      </c>
      <c r="K67" s="157" t="e">
        <f>NA()</f>
        <v>#N/A</v>
      </c>
      <c r="L67" s="157">
        <f>IF(ISNUMBER('将来負担比率（分子）の構造'!L$53), IF('将来負担比率（分子）の構造'!L$53 &lt; 0, 0, '将来負担比率（分子）の構造'!L$53), NA())</f>
        <v>3504</v>
      </c>
      <c r="M67" s="157" t="e">
        <f>NA()</f>
        <v>#N/A</v>
      </c>
      <c r="N67" s="157" t="e">
        <f>NA()</f>
        <v>#N/A</v>
      </c>
      <c r="O67" s="157">
        <f>IF(ISNUMBER('将来負担比率（分子）の構造'!M$53), IF('将来負担比率（分子）の構造'!M$53 &lt; 0, 0, '将来負担比率（分子）の構造'!M$53), NA())</f>
        <v>4207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939</v>
      </c>
      <c r="C72" s="161">
        <f>基金残高に係る経年分析!G55</f>
        <v>835</v>
      </c>
      <c r="D72" s="161">
        <f>基金残高に係る経年分析!H55</f>
        <v>899</v>
      </c>
    </row>
    <row r="73" spans="1:16" x14ac:dyDescent="0.15">
      <c r="A73" s="160" t="s">
        <v>74</v>
      </c>
      <c r="B73" s="161">
        <f>基金残高に係る経年分析!F56</f>
        <v>279</v>
      </c>
      <c r="C73" s="161">
        <f>基金残高に係る経年分析!G56</f>
        <v>193</v>
      </c>
      <c r="D73" s="161">
        <f>基金残高に係る経年分析!H56</f>
        <v>192</v>
      </c>
    </row>
    <row r="74" spans="1:16" x14ac:dyDescent="0.15">
      <c r="A74" s="160" t="s">
        <v>75</v>
      </c>
      <c r="B74" s="161">
        <f>基金残高に係る経年分析!F57</f>
        <v>307</v>
      </c>
      <c r="C74" s="161">
        <f>基金残高に係る経年分析!G57</f>
        <v>324</v>
      </c>
      <c r="D74" s="161">
        <f>基金残高に係る経年分析!H57</f>
        <v>299</v>
      </c>
    </row>
  </sheetData>
  <sheetProtection algorithmName="SHA-512" hashValue="Xuke8dmEnkXOEbBTngcXAwMap3C1C+9aihoF0e/ztFenwkHKdJ+JhEpcpDwcEChgiDziSta5VbPLPvh+a/Qnaw==" saltValue="Hw4gpQJMp66RBUtAj/wL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835926</v>
      </c>
      <c r="S5" s="600"/>
      <c r="T5" s="600"/>
      <c r="U5" s="600"/>
      <c r="V5" s="600"/>
      <c r="W5" s="600"/>
      <c r="X5" s="600"/>
      <c r="Y5" s="601"/>
      <c r="Z5" s="602">
        <v>10.199999999999999</v>
      </c>
      <c r="AA5" s="602"/>
      <c r="AB5" s="602"/>
      <c r="AC5" s="602"/>
      <c r="AD5" s="603">
        <v>835926</v>
      </c>
      <c r="AE5" s="603"/>
      <c r="AF5" s="603"/>
      <c r="AG5" s="603"/>
      <c r="AH5" s="603"/>
      <c r="AI5" s="603"/>
      <c r="AJ5" s="603"/>
      <c r="AK5" s="603"/>
      <c r="AL5" s="604">
        <v>22.7</v>
      </c>
      <c r="AM5" s="605"/>
      <c r="AN5" s="605"/>
      <c r="AO5" s="606"/>
      <c r="AP5" s="596" t="s">
        <v>216</v>
      </c>
      <c r="AQ5" s="597"/>
      <c r="AR5" s="597"/>
      <c r="AS5" s="597"/>
      <c r="AT5" s="597"/>
      <c r="AU5" s="597"/>
      <c r="AV5" s="597"/>
      <c r="AW5" s="597"/>
      <c r="AX5" s="597"/>
      <c r="AY5" s="597"/>
      <c r="AZ5" s="597"/>
      <c r="BA5" s="597"/>
      <c r="BB5" s="597"/>
      <c r="BC5" s="597"/>
      <c r="BD5" s="597"/>
      <c r="BE5" s="597"/>
      <c r="BF5" s="598"/>
      <c r="BG5" s="610">
        <v>826006</v>
      </c>
      <c r="BH5" s="611"/>
      <c r="BI5" s="611"/>
      <c r="BJ5" s="611"/>
      <c r="BK5" s="611"/>
      <c r="BL5" s="611"/>
      <c r="BM5" s="611"/>
      <c r="BN5" s="612"/>
      <c r="BO5" s="613">
        <v>98.8</v>
      </c>
      <c r="BP5" s="613"/>
      <c r="BQ5" s="613"/>
      <c r="BR5" s="613"/>
      <c r="BS5" s="614">
        <v>18730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87766</v>
      </c>
      <c r="S6" s="611"/>
      <c r="T6" s="611"/>
      <c r="U6" s="611"/>
      <c r="V6" s="611"/>
      <c r="W6" s="611"/>
      <c r="X6" s="611"/>
      <c r="Y6" s="612"/>
      <c r="Z6" s="613">
        <v>1.1000000000000001</v>
      </c>
      <c r="AA6" s="613"/>
      <c r="AB6" s="613"/>
      <c r="AC6" s="613"/>
      <c r="AD6" s="614">
        <v>87766</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826006</v>
      </c>
      <c r="BH6" s="611"/>
      <c r="BI6" s="611"/>
      <c r="BJ6" s="611"/>
      <c r="BK6" s="611"/>
      <c r="BL6" s="611"/>
      <c r="BM6" s="611"/>
      <c r="BN6" s="612"/>
      <c r="BO6" s="613">
        <v>98.8</v>
      </c>
      <c r="BP6" s="613"/>
      <c r="BQ6" s="613"/>
      <c r="BR6" s="613"/>
      <c r="BS6" s="614">
        <v>18730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75984</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75984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386</v>
      </c>
      <c r="S7" s="611"/>
      <c r="T7" s="611"/>
      <c r="U7" s="611"/>
      <c r="V7" s="611"/>
      <c r="W7" s="611"/>
      <c r="X7" s="611"/>
      <c r="Y7" s="612"/>
      <c r="Z7" s="613">
        <v>0</v>
      </c>
      <c r="AA7" s="613"/>
      <c r="AB7" s="613"/>
      <c r="AC7" s="613"/>
      <c r="AD7" s="614">
        <v>386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383464</v>
      </c>
      <c r="BH7" s="611"/>
      <c r="BI7" s="611"/>
      <c r="BJ7" s="611"/>
      <c r="BK7" s="611"/>
      <c r="BL7" s="611"/>
      <c r="BM7" s="611"/>
      <c r="BN7" s="612"/>
      <c r="BO7" s="613">
        <v>45.9</v>
      </c>
      <c r="BP7" s="613"/>
      <c r="BQ7" s="613"/>
      <c r="BR7" s="613"/>
      <c r="BS7" s="614">
        <v>18730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1027927</v>
      </c>
      <c r="CS7" s="611"/>
      <c r="CT7" s="611"/>
      <c r="CU7" s="611"/>
      <c r="CV7" s="611"/>
      <c r="CW7" s="611"/>
      <c r="CX7" s="611"/>
      <c r="CY7" s="612"/>
      <c r="CZ7" s="613">
        <v>12.6</v>
      </c>
      <c r="DA7" s="613"/>
      <c r="DB7" s="613"/>
      <c r="DC7" s="613"/>
      <c r="DD7" s="619">
        <v>23538</v>
      </c>
      <c r="DE7" s="611"/>
      <c r="DF7" s="611"/>
      <c r="DG7" s="611"/>
      <c r="DH7" s="611"/>
      <c r="DI7" s="611"/>
      <c r="DJ7" s="611"/>
      <c r="DK7" s="611"/>
      <c r="DL7" s="611"/>
      <c r="DM7" s="611"/>
      <c r="DN7" s="611"/>
      <c r="DO7" s="611"/>
      <c r="DP7" s="612"/>
      <c r="DQ7" s="619">
        <v>755538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3673</v>
      </c>
      <c r="S8" s="611"/>
      <c r="T8" s="611"/>
      <c r="U8" s="611"/>
      <c r="V8" s="611"/>
      <c r="W8" s="611"/>
      <c r="X8" s="611"/>
      <c r="Y8" s="612"/>
      <c r="Z8" s="613">
        <v>0</v>
      </c>
      <c r="AA8" s="613"/>
      <c r="AB8" s="613"/>
      <c r="AC8" s="613"/>
      <c r="AD8" s="614">
        <v>3673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11868</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1816333</v>
      </c>
      <c r="CS8" s="611"/>
      <c r="CT8" s="611"/>
      <c r="CU8" s="611"/>
      <c r="CV8" s="611"/>
      <c r="CW8" s="611"/>
      <c r="CX8" s="611"/>
      <c r="CY8" s="612"/>
      <c r="CZ8" s="613">
        <v>22.3</v>
      </c>
      <c r="DA8" s="613"/>
      <c r="DB8" s="613"/>
      <c r="DC8" s="613"/>
      <c r="DD8" s="619" t="s">
        <v>121</v>
      </c>
      <c r="DE8" s="611"/>
      <c r="DF8" s="611"/>
      <c r="DG8" s="611"/>
      <c r="DH8" s="611"/>
      <c r="DI8" s="611"/>
      <c r="DJ8" s="611"/>
      <c r="DK8" s="611"/>
      <c r="DL8" s="611"/>
      <c r="DM8" s="611"/>
      <c r="DN8" s="611"/>
      <c r="DO8" s="611"/>
      <c r="DP8" s="612"/>
      <c r="DQ8" s="619">
        <v>930981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5650</v>
      </c>
      <c r="S9" s="611"/>
      <c r="T9" s="611"/>
      <c r="U9" s="611"/>
      <c r="V9" s="611"/>
      <c r="W9" s="611"/>
      <c r="X9" s="611"/>
      <c r="Y9" s="612"/>
      <c r="Z9" s="613">
        <v>0.1</v>
      </c>
      <c r="AA9" s="613"/>
      <c r="AB9" s="613"/>
      <c r="AC9" s="613"/>
      <c r="AD9" s="614">
        <v>5650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306074</v>
      </c>
      <c r="BH9" s="611"/>
      <c r="BI9" s="611"/>
      <c r="BJ9" s="611"/>
      <c r="BK9" s="611"/>
      <c r="BL9" s="611"/>
      <c r="BM9" s="611"/>
      <c r="BN9" s="612"/>
      <c r="BO9" s="613">
        <v>36.6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625389</v>
      </c>
      <c r="CS9" s="611"/>
      <c r="CT9" s="611"/>
      <c r="CU9" s="611"/>
      <c r="CV9" s="611"/>
      <c r="CW9" s="611"/>
      <c r="CX9" s="611"/>
      <c r="CY9" s="612"/>
      <c r="CZ9" s="613">
        <v>7.7</v>
      </c>
      <c r="DA9" s="613"/>
      <c r="DB9" s="613"/>
      <c r="DC9" s="613"/>
      <c r="DD9" s="619">
        <v>5595</v>
      </c>
      <c r="DE9" s="611"/>
      <c r="DF9" s="611"/>
      <c r="DG9" s="611"/>
      <c r="DH9" s="611"/>
      <c r="DI9" s="611"/>
      <c r="DJ9" s="611"/>
      <c r="DK9" s="611"/>
      <c r="DL9" s="611"/>
      <c r="DM9" s="611"/>
      <c r="DN9" s="611"/>
      <c r="DO9" s="611"/>
      <c r="DP9" s="612"/>
      <c r="DQ9" s="619">
        <v>606245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25333</v>
      </c>
      <c r="BH10" s="611"/>
      <c r="BI10" s="611"/>
      <c r="BJ10" s="611"/>
      <c r="BK10" s="611"/>
      <c r="BL10" s="611"/>
      <c r="BM10" s="611"/>
      <c r="BN10" s="612"/>
      <c r="BO10" s="613">
        <v>3</v>
      </c>
      <c r="BP10" s="613"/>
      <c r="BQ10" s="613"/>
      <c r="BR10" s="613"/>
      <c r="BS10" s="614">
        <v>7236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193091</v>
      </c>
      <c r="S11" s="611"/>
      <c r="T11" s="611"/>
      <c r="U11" s="611"/>
      <c r="V11" s="611"/>
      <c r="W11" s="611"/>
      <c r="X11" s="611"/>
      <c r="Y11" s="612"/>
      <c r="Z11" s="615">
        <v>2.2999999999999998</v>
      </c>
      <c r="AA11" s="616"/>
      <c r="AB11" s="616"/>
      <c r="AC11" s="622"/>
      <c r="AD11" s="619">
        <v>193091</v>
      </c>
      <c r="AE11" s="611"/>
      <c r="AF11" s="611"/>
      <c r="AG11" s="611"/>
      <c r="AH11" s="611"/>
      <c r="AI11" s="611"/>
      <c r="AJ11" s="611"/>
      <c r="AK11" s="612"/>
      <c r="AL11" s="615">
        <v>5.2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40189</v>
      </c>
      <c r="BH11" s="611"/>
      <c r="BI11" s="611"/>
      <c r="BJ11" s="611"/>
      <c r="BK11" s="611"/>
      <c r="BL11" s="611"/>
      <c r="BM11" s="611"/>
      <c r="BN11" s="612"/>
      <c r="BO11" s="613">
        <v>4.8</v>
      </c>
      <c r="BP11" s="613"/>
      <c r="BQ11" s="613"/>
      <c r="BR11" s="613"/>
      <c r="BS11" s="614">
        <v>11494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947249</v>
      </c>
      <c r="CS11" s="611"/>
      <c r="CT11" s="611"/>
      <c r="CU11" s="611"/>
      <c r="CV11" s="611"/>
      <c r="CW11" s="611"/>
      <c r="CX11" s="611"/>
      <c r="CY11" s="612"/>
      <c r="CZ11" s="613">
        <v>11.6</v>
      </c>
      <c r="DA11" s="613"/>
      <c r="DB11" s="613"/>
      <c r="DC11" s="613"/>
      <c r="DD11" s="619">
        <v>323854</v>
      </c>
      <c r="DE11" s="611"/>
      <c r="DF11" s="611"/>
      <c r="DG11" s="611"/>
      <c r="DH11" s="611"/>
      <c r="DI11" s="611"/>
      <c r="DJ11" s="611"/>
      <c r="DK11" s="611"/>
      <c r="DL11" s="611"/>
      <c r="DM11" s="611"/>
      <c r="DN11" s="611"/>
      <c r="DO11" s="611"/>
      <c r="DP11" s="612"/>
      <c r="DQ11" s="619">
        <v>234148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6304</v>
      </c>
      <c r="S12" s="611"/>
      <c r="T12" s="611"/>
      <c r="U12" s="611"/>
      <c r="V12" s="611"/>
      <c r="W12" s="611"/>
      <c r="X12" s="611"/>
      <c r="Y12" s="612"/>
      <c r="Z12" s="613">
        <v>0.1</v>
      </c>
      <c r="AA12" s="613"/>
      <c r="AB12" s="613"/>
      <c r="AC12" s="613"/>
      <c r="AD12" s="614">
        <v>6304</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345154</v>
      </c>
      <c r="BH12" s="611"/>
      <c r="BI12" s="611"/>
      <c r="BJ12" s="611"/>
      <c r="BK12" s="611"/>
      <c r="BL12" s="611"/>
      <c r="BM12" s="611"/>
      <c r="BN12" s="612"/>
      <c r="BO12" s="613">
        <v>41.3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1127844</v>
      </c>
      <c r="CS12" s="611"/>
      <c r="CT12" s="611"/>
      <c r="CU12" s="611"/>
      <c r="CV12" s="611"/>
      <c r="CW12" s="611"/>
      <c r="CX12" s="611"/>
      <c r="CY12" s="612"/>
      <c r="CZ12" s="613">
        <v>13.8</v>
      </c>
      <c r="DA12" s="613"/>
      <c r="DB12" s="613"/>
      <c r="DC12" s="613"/>
      <c r="DD12" s="619">
        <v>943151</v>
      </c>
      <c r="DE12" s="611"/>
      <c r="DF12" s="611"/>
      <c r="DG12" s="611"/>
      <c r="DH12" s="611"/>
      <c r="DI12" s="611"/>
      <c r="DJ12" s="611"/>
      <c r="DK12" s="611"/>
      <c r="DL12" s="611"/>
      <c r="DM12" s="611"/>
      <c r="DN12" s="611"/>
      <c r="DO12" s="611"/>
      <c r="DP12" s="612"/>
      <c r="DQ12" s="619">
        <v>160755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343501</v>
      </c>
      <c r="BH13" s="611"/>
      <c r="BI13" s="611"/>
      <c r="BJ13" s="611"/>
      <c r="BK13" s="611"/>
      <c r="BL13" s="611"/>
      <c r="BM13" s="611"/>
      <c r="BN13" s="612"/>
      <c r="BO13" s="613">
        <v>41.1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1120974</v>
      </c>
      <c r="CS13" s="611"/>
      <c r="CT13" s="611"/>
      <c r="CU13" s="611"/>
      <c r="CV13" s="611"/>
      <c r="CW13" s="611"/>
      <c r="CX13" s="611"/>
      <c r="CY13" s="612"/>
      <c r="CZ13" s="613">
        <v>13.8</v>
      </c>
      <c r="DA13" s="613"/>
      <c r="DB13" s="613"/>
      <c r="DC13" s="613"/>
      <c r="DD13" s="619">
        <v>711837</v>
      </c>
      <c r="DE13" s="611"/>
      <c r="DF13" s="611"/>
      <c r="DG13" s="611"/>
      <c r="DH13" s="611"/>
      <c r="DI13" s="611"/>
      <c r="DJ13" s="611"/>
      <c r="DK13" s="611"/>
      <c r="DL13" s="611"/>
      <c r="DM13" s="611"/>
      <c r="DN13" s="611"/>
      <c r="DO13" s="611"/>
      <c r="DP13" s="612"/>
      <c r="DQ13" s="619">
        <v>558009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29288</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296966</v>
      </c>
      <c r="CS14" s="611"/>
      <c r="CT14" s="611"/>
      <c r="CU14" s="611"/>
      <c r="CV14" s="611"/>
      <c r="CW14" s="611"/>
      <c r="CX14" s="611"/>
      <c r="CY14" s="612"/>
      <c r="CZ14" s="613">
        <v>3.6</v>
      </c>
      <c r="DA14" s="613"/>
      <c r="DB14" s="613"/>
      <c r="DC14" s="613"/>
      <c r="DD14" s="619" t="s">
        <v>121</v>
      </c>
      <c r="DE14" s="611"/>
      <c r="DF14" s="611"/>
      <c r="DG14" s="611"/>
      <c r="DH14" s="611"/>
      <c r="DI14" s="611"/>
      <c r="DJ14" s="611"/>
      <c r="DK14" s="611"/>
      <c r="DL14" s="611"/>
      <c r="DM14" s="611"/>
      <c r="DN14" s="611"/>
      <c r="DO14" s="611"/>
      <c r="DP14" s="612"/>
      <c r="DQ14" s="619">
        <v>228966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9772</v>
      </c>
      <c r="S15" s="611"/>
      <c r="T15" s="611"/>
      <c r="U15" s="611"/>
      <c r="V15" s="611"/>
      <c r="W15" s="611"/>
      <c r="X15" s="611"/>
      <c r="Y15" s="612"/>
      <c r="Z15" s="613">
        <v>0.1</v>
      </c>
      <c r="AA15" s="613"/>
      <c r="AB15" s="613"/>
      <c r="AC15" s="613"/>
      <c r="AD15" s="614">
        <v>9772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68100</v>
      </c>
      <c r="BH15" s="611"/>
      <c r="BI15" s="611"/>
      <c r="BJ15" s="611"/>
      <c r="BK15" s="611"/>
      <c r="BL15" s="611"/>
      <c r="BM15" s="611"/>
      <c r="BN15" s="612"/>
      <c r="BO15" s="613">
        <v>8.1</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471774</v>
      </c>
      <c r="CS15" s="611"/>
      <c r="CT15" s="611"/>
      <c r="CU15" s="611"/>
      <c r="CV15" s="611"/>
      <c r="CW15" s="611"/>
      <c r="CX15" s="611"/>
      <c r="CY15" s="612"/>
      <c r="CZ15" s="613">
        <v>5.8</v>
      </c>
      <c r="DA15" s="613"/>
      <c r="DB15" s="613"/>
      <c r="DC15" s="613"/>
      <c r="DD15" s="619">
        <v>39525</v>
      </c>
      <c r="DE15" s="611"/>
      <c r="DF15" s="611"/>
      <c r="DG15" s="611"/>
      <c r="DH15" s="611"/>
      <c r="DI15" s="611"/>
      <c r="DJ15" s="611"/>
      <c r="DK15" s="611"/>
      <c r="DL15" s="611"/>
      <c r="DM15" s="611"/>
      <c r="DN15" s="611"/>
      <c r="DO15" s="611"/>
      <c r="DP15" s="612"/>
      <c r="DQ15" s="619">
        <v>419747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13841</v>
      </c>
      <c r="S16" s="611"/>
      <c r="T16" s="611"/>
      <c r="U16" s="611"/>
      <c r="V16" s="611"/>
      <c r="W16" s="611"/>
      <c r="X16" s="611"/>
      <c r="Y16" s="612"/>
      <c r="Z16" s="613">
        <v>0.2</v>
      </c>
      <c r="AA16" s="613"/>
      <c r="AB16" s="613"/>
      <c r="AC16" s="613"/>
      <c r="AD16" s="614">
        <v>13841</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44253</v>
      </c>
      <c r="S17" s="611"/>
      <c r="T17" s="611"/>
      <c r="U17" s="611"/>
      <c r="V17" s="611"/>
      <c r="W17" s="611"/>
      <c r="X17" s="611"/>
      <c r="Y17" s="612"/>
      <c r="Z17" s="613">
        <v>0.5</v>
      </c>
      <c r="AA17" s="613"/>
      <c r="AB17" s="613"/>
      <c r="AC17" s="613"/>
      <c r="AD17" s="614">
        <v>44253</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639659</v>
      </c>
      <c r="CS17" s="611"/>
      <c r="CT17" s="611"/>
      <c r="CU17" s="611"/>
      <c r="CV17" s="611"/>
      <c r="CW17" s="611"/>
      <c r="CX17" s="611"/>
      <c r="CY17" s="612"/>
      <c r="CZ17" s="613">
        <v>7.8</v>
      </c>
      <c r="DA17" s="613"/>
      <c r="DB17" s="613"/>
      <c r="DC17" s="613"/>
      <c r="DD17" s="619" t="s">
        <v>121</v>
      </c>
      <c r="DE17" s="611"/>
      <c r="DF17" s="611"/>
      <c r="DG17" s="611"/>
      <c r="DH17" s="611"/>
      <c r="DI17" s="611"/>
      <c r="DJ17" s="611"/>
      <c r="DK17" s="611"/>
      <c r="DL17" s="611"/>
      <c r="DM17" s="611"/>
      <c r="DN17" s="611"/>
      <c r="DO17" s="611"/>
      <c r="DP17" s="612"/>
      <c r="DQ17" s="619">
        <v>607850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11436</v>
      </c>
      <c r="S18" s="611"/>
      <c r="T18" s="611"/>
      <c r="U18" s="611"/>
      <c r="V18" s="611"/>
      <c r="W18" s="611"/>
      <c r="X18" s="611"/>
      <c r="Y18" s="612"/>
      <c r="Z18" s="613">
        <v>0.1</v>
      </c>
      <c r="AA18" s="613"/>
      <c r="AB18" s="613"/>
      <c r="AC18" s="613"/>
      <c r="AD18" s="614">
        <v>11436</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32732</v>
      </c>
      <c r="S19" s="611"/>
      <c r="T19" s="611"/>
      <c r="U19" s="611"/>
      <c r="V19" s="611"/>
      <c r="W19" s="611"/>
      <c r="X19" s="611"/>
      <c r="Y19" s="612"/>
      <c r="Z19" s="613">
        <v>0.4</v>
      </c>
      <c r="AA19" s="613"/>
      <c r="AB19" s="613"/>
      <c r="AC19" s="613"/>
      <c r="AD19" s="614">
        <v>32732</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9920</v>
      </c>
      <c r="BH19" s="611"/>
      <c r="BI19" s="611"/>
      <c r="BJ19" s="611"/>
      <c r="BK19" s="611"/>
      <c r="BL19" s="611"/>
      <c r="BM19" s="611"/>
      <c r="BN19" s="612"/>
      <c r="BO19" s="613">
        <v>1.2</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85</v>
      </c>
      <c r="S20" s="611"/>
      <c r="T20" s="611"/>
      <c r="U20" s="611"/>
      <c r="V20" s="611"/>
      <c r="W20" s="611"/>
      <c r="X20" s="611"/>
      <c r="Y20" s="612"/>
      <c r="Z20" s="613">
        <v>0</v>
      </c>
      <c r="AA20" s="613"/>
      <c r="AB20" s="613"/>
      <c r="AC20" s="613"/>
      <c r="AD20" s="614">
        <v>85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9920</v>
      </c>
      <c r="BH20" s="611"/>
      <c r="BI20" s="611"/>
      <c r="BJ20" s="611"/>
      <c r="BK20" s="611"/>
      <c r="BL20" s="611"/>
      <c r="BM20" s="611"/>
      <c r="BN20" s="612"/>
      <c r="BO20" s="613">
        <v>1.2</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8150099</v>
      </c>
      <c r="CS20" s="611"/>
      <c r="CT20" s="611"/>
      <c r="CU20" s="611"/>
      <c r="CV20" s="611"/>
      <c r="CW20" s="611"/>
      <c r="CX20" s="611"/>
      <c r="CY20" s="612"/>
      <c r="CZ20" s="613">
        <v>100</v>
      </c>
      <c r="DA20" s="613"/>
      <c r="DB20" s="613"/>
      <c r="DC20" s="613"/>
      <c r="DD20" s="619">
        <v>2047500</v>
      </c>
      <c r="DE20" s="611"/>
      <c r="DF20" s="611"/>
      <c r="DG20" s="611"/>
      <c r="DH20" s="611"/>
      <c r="DI20" s="611"/>
      <c r="DJ20" s="611"/>
      <c r="DK20" s="611"/>
      <c r="DL20" s="611"/>
      <c r="DM20" s="611"/>
      <c r="DN20" s="611"/>
      <c r="DO20" s="611"/>
      <c r="DP20" s="612"/>
      <c r="DQ20" s="619">
        <v>4578223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2910365</v>
      </c>
      <c r="S21" s="611"/>
      <c r="T21" s="611"/>
      <c r="U21" s="611"/>
      <c r="V21" s="611"/>
      <c r="W21" s="611"/>
      <c r="X21" s="611"/>
      <c r="Y21" s="612"/>
      <c r="Z21" s="613">
        <v>35.4</v>
      </c>
      <c r="AA21" s="613"/>
      <c r="AB21" s="613"/>
      <c r="AC21" s="613"/>
      <c r="AD21" s="614">
        <v>2468472</v>
      </c>
      <c r="AE21" s="614"/>
      <c r="AF21" s="614"/>
      <c r="AG21" s="614"/>
      <c r="AH21" s="614"/>
      <c r="AI21" s="614"/>
      <c r="AJ21" s="614"/>
      <c r="AK21" s="614"/>
      <c r="AL21" s="615">
        <v>67.099999999999994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9920</v>
      </c>
      <c r="BH21" s="611"/>
      <c r="BI21" s="611"/>
      <c r="BJ21" s="611"/>
      <c r="BK21" s="611"/>
      <c r="BL21" s="611"/>
      <c r="BM21" s="611"/>
      <c r="BN21" s="612"/>
      <c r="BO21" s="613">
        <v>1.2</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2468472</v>
      </c>
      <c r="S22" s="611"/>
      <c r="T22" s="611"/>
      <c r="U22" s="611"/>
      <c r="V22" s="611"/>
      <c r="W22" s="611"/>
      <c r="X22" s="611"/>
      <c r="Y22" s="612"/>
      <c r="Z22" s="613">
        <v>30</v>
      </c>
      <c r="AA22" s="613"/>
      <c r="AB22" s="613"/>
      <c r="AC22" s="613"/>
      <c r="AD22" s="614">
        <v>2468472</v>
      </c>
      <c r="AE22" s="614"/>
      <c r="AF22" s="614"/>
      <c r="AG22" s="614"/>
      <c r="AH22" s="614"/>
      <c r="AI22" s="614"/>
      <c r="AJ22" s="614"/>
      <c r="AK22" s="614"/>
      <c r="AL22" s="615">
        <v>67.099999999999994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441893</v>
      </c>
      <c r="S23" s="611"/>
      <c r="T23" s="611"/>
      <c r="U23" s="611"/>
      <c r="V23" s="611"/>
      <c r="W23" s="611"/>
      <c r="X23" s="611"/>
      <c r="Y23" s="612"/>
      <c r="Z23" s="613">
        <v>5.4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2667183</v>
      </c>
      <c r="CS24" s="600"/>
      <c r="CT24" s="600"/>
      <c r="CU24" s="600"/>
      <c r="CV24" s="600"/>
      <c r="CW24" s="600"/>
      <c r="CX24" s="600"/>
      <c r="CY24" s="601"/>
      <c r="CZ24" s="604">
        <v>32.700000000000003</v>
      </c>
      <c r="DA24" s="605"/>
      <c r="DB24" s="605"/>
      <c r="DC24" s="621"/>
      <c r="DD24" s="642">
        <v>1821898</v>
      </c>
      <c r="DE24" s="600"/>
      <c r="DF24" s="600"/>
      <c r="DG24" s="600"/>
      <c r="DH24" s="600"/>
      <c r="DI24" s="600"/>
      <c r="DJ24" s="600"/>
      <c r="DK24" s="601"/>
      <c r="DL24" s="642">
        <v>1688672</v>
      </c>
      <c r="DM24" s="600"/>
      <c r="DN24" s="600"/>
      <c r="DO24" s="600"/>
      <c r="DP24" s="600"/>
      <c r="DQ24" s="600"/>
      <c r="DR24" s="600"/>
      <c r="DS24" s="600"/>
      <c r="DT24" s="600"/>
      <c r="DU24" s="600"/>
      <c r="DV24" s="601"/>
      <c r="DW24" s="604">
        <v>45.8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4111027</v>
      </c>
      <c r="S25" s="611"/>
      <c r="T25" s="611"/>
      <c r="U25" s="611"/>
      <c r="V25" s="611"/>
      <c r="W25" s="611"/>
      <c r="X25" s="611"/>
      <c r="Y25" s="612"/>
      <c r="Z25" s="613">
        <v>49.9</v>
      </c>
      <c r="AA25" s="613"/>
      <c r="AB25" s="613"/>
      <c r="AC25" s="613"/>
      <c r="AD25" s="614">
        <v>3669134</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820802</v>
      </c>
      <c r="CS25" s="631"/>
      <c r="CT25" s="631"/>
      <c r="CU25" s="631"/>
      <c r="CV25" s="631"/>
      <c r="CW25" s="631"/>
      <c r="CX25" s="631"/>
      <c r="CY25" s="632"/>
      <c r="CZ25" s="615">
        <v>10.1</v>
      </c>
      <c r="DA25" s="643"/>
      <c r="DB25" s="643"/>
      <c r="DC25" s="645"/>
      <c r="DD25" s="619">
        <v>763584</v>
      </c>
      <c r="DE25" s="631"/>
      <c r="DF25" s="631"/>
      <c r="DG25" s="631"/>
      <c r="DH25" s="631"/>
      <c r="DI25" s="631"/>
      <c r="DJ25" s="631"/>
      <c r="DK25" s="632"/>
      <c r="DL25" s="619">
        <v>758214</v>
      </c>
      <c r="DM25" s="631"/>
      <c r="DN25" s="631"/>
      <c r="DO25" s="631"/>
      <c r="DP25" s="631"/>
      <c r="DQ25" s="631"/>
      <c r="DR25" s="631"/>
      <c r="DS25" s="631"/>
      <c r="DT25" s="631"/>
      <c r="DU25" s="631"/>
      <c r="DV25" s="632"/>
      <c r="DW25" s="615">
        <v>20.6</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926</v>
      </c>
      <c r="S26" s="611"/>
      <c r="T26" s="611"/>
      <c r="U26" s="611"/>
      <c r="V26" s="611"/>
      <c r="W26" s="611"/>
      <c r="X26" s="611"/>
      <c r="Y26" s="612"/>
      <c r="Z26" s="613">
        <v>0</v>
      </c>
      <c r="AA26" s="613"/>
      <c r="AB26" s="613"/>
      <c r="AC26" s="613"/>
      <c r="AD26" s="614">
        <v>926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536097</v>
      </c>
      <c r="CS26" s="611"/>
      <c r="CT26" s="611"/>
      <c r="CU26" s="611"/>
      <c r="CV26" s="611"/>
      <c r="CW26" s="611"/>
      <c r="CX26" s="611"/>
      <c r="CY26" s="612"/>
      <c r="CZ26" s="615">
        <v>6.6</v>
      </c>
      <c r="DA26" s="643"/>
      <c r="DB26" s="643"/>
      <c r="DC26" s="645"/>
      <c r="DD26" s="619">
        <v>478879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63651</v>
      </c>
      <c r="S27" s="611"/>
      <c r="T27" s="611"/>
      <c r="U27" s="611"/>
      <c r="V27" s="611"/>
      <c r="W27" s="611"/>
      <c r="X27" s="611"/>
      <c r="Y27" s="612"/>
      <c r="Z27" s="613">
        <v>0.8</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835926</v>
      </c>
      <c r="BH27" s="611"/>
      <c r="BI27" s="611"/>
      <c r="BJ27" s="611"/>
      <c r="BK27" s="611"/>
      <c r="BL27" s="611"/>
      <c r="BM27" s="611"/>
      <c r="BN27" s="612"/>
      <c r="BO27" s="613">
        <v>100</v>
      </c>
      <c r="BP27" s="613"/>
      <c r="BQ27" s="613"/>
      <c r="BR27" s="613"/>
      <c r="BS27" s="614">
        <v>18730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1206722</v>
      </c>
      <c r="CS27" s="631"/>
      <c r="CT27" s="631"/>
      <c r="CU27" s="631"/>
      <c r="CV27" s="631"/>
      <c r="CW27" s="631"/>
      <c r="CX27" s="631"/>
      <c r="CY27" s="632"/>
      <c r="CZ27" s="615">
        <v>14.8</v>
      </c>
      <c r="DA27" s="643"/>
      <c r="DB27" s="643"/>
      <c r="DC27" s="645"/>
      <c r="DD27" s="619">
        <v>450464</v>
      </c>
      <c r="DE27" s="631"/>
      <c r="DF27" s="631"/>
      <c r="DG27" s="631"/>
      <c r="DH27" s="631"/>
      <c r="DI27" s="631"/>
      <c r="DJ27" s="631"/>
      <c r="DK27" s="632"/>
      <c r="DL27" s="619">
        <v>327101</v>
      </c>
      <c r="DM27" s="631"/>
      <c r="DN27" s="631"/>
      <c r="DO27" s="631"/>
      <c r="DP27" s="631"/>
      <c r="DQ27" s="631"/>
      <c r="DR27" s="631"/>
      <c r="DS27" s="631"/>
      <c r="DT27" s="631"/>
      <c r="DU27" s="631"/>
      <c r="DV27" s="632"/>
      <c r="DW27" s="615">
        <v>8.9</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37084</v>
      </c>
      <c r="S28" s="611"/>
      <c r="T28" s="611"/>
      <c r="U28" s="611"/>
      <c r="V28" s="611"/>
      <c r="W28" s="611"/>
      <c r="X28" s="611"/>
      <c r="Y28" s="612"/>
      <c r="Z28" s="613">
        <v>0.5</v>
      </c>
      <c r="AA28" s="613"/>
      <c r="AB28" s="613"/>
      <c r="AC28" s="613"/>
      <c r="AD28" s="614">
        <v>3064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639659</v>
      </c>
      <c r="CS28" s="611"/>
      <c r="CT28" s="611"/>
      <c r="CU28" s="611"/>
      <c r="CV28" s="611"/>
      <c r="CW28" s="611"/>
      <c r="CX28" s="611"/>
      <c r="CY28" s="612"/>
      <c r="CZ28" s="615">
        <v>7.8</v>
      </c>
      <c r="DA28" s="643"/>
      <c r="DB28" s="643"/>
      <c r="DC28" s="645"/>
      <c r="DD28" s="619">
        <v>607850</v>
      </c>
      <c r="DE28" s="611"/>
      <c r="DF28" s="611"/>
      <c r="DG28" s="611"/>
      <c r="DH28" s="611"/>
      <c r="DI28" s="611"/>
      <c r="DJ28" s="611"/>
      <c r="DK28" s="612"/>
      <c r="DL28" s="619">
        <v>603357</v>
      </c>
      <c r="DM28" s="611"/>
      <c r="DN28" s="611"/>
      <c r="DO28" s="611"/>
      <c r="DP28" s="611"/>
      <c r="DQ28" s="611"/>
      <c r="DR28" s="611"/>
      <c r="DS28" s="611"/>
      <c r="DT28" s="611"/>
      <c r="DU28" s="611"/>
      <c r="DV28" s="612"/>
      <c r="DW28" s="615">
        <v>16.399999999999999</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5354</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639325</v>
      </c>
      <c r="CS29" s="631"/>
      <c r="CT29" s="631"/>
      <c r="CU29" s="631"/>
      <c r="CV29" s="631"/>
      <c r="CW29" s="631"/>
      <c r="CX29" s="631"/>
      <c r="CY29" s="632"/>
      <c r="CZ29" s="615">
        <v>7.8</v>
      </c>
      <c r="DA29" s="643"/>
      <c r="DB29" s="643"/>
      <c r="DC29" s="645"/>
      <c r="DD29" s="619">
        <v>607516</v>
      </c>
      <c r="DE29" s="631"/>
      <c r="DF29" s="631"/>
      <c r="DG29" s="631"/>
      <c r="DH29" s="631"/>
      <c r="DI29" s="631"/>
      <c r="DJ29" s="631"/>
      <c r="DK29" s="632"/>
      <c r="DL29" s="619">
        <v>603023</v>
      </c>
      <c r="DM29" s="631"/>
      <c r="DN29" s="631"/>
      <c r="DO29" s="631"/>
      <c r="DP29" s="631"/>
      <c r="DQ29" s="631"/>
      <c r="DR29" s="631"/>
      <c r="DS29" s="631"/>
      <c r="DT29" s="631"/>
      <c r="DU29" s="631"/>
      <c r="DV29" s="632"/>
      <c r="DW29" s="615">
        <v>16.399999999999999</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1289359</v>
      </c>
      <c r="S30" s="611"/>
      <c r="T30" s="611"/>
      <c r="U30" s="611"/>
      <c r="V30" s="611"/>
      <c r="W30" s="611"/>
      <c r="X30" s="611"/>
      <c r="Y30" s="612"/>
      <c r="Z30" s="613">
        <v>15.7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607326</v>
      </c>
      <c r="CS30" s="611"/>
      <c r="CT30" s="611"/>
      <c r="CU30" s="611"/>
      <c r="CV30" s="611"/>
      <c r="CW30" s="611"/>
      <c r="CX30" s="611"/>
      <c r="CY30" s="612"/>
      <c r="CZ30" s="615">
        <v>7.5</v>
      </c>
      <c r="DA30" s="643"/>
      <c r="DB30" s="643"/>
      <c r="DC30" s="645"/>
      <c r="DD30" s="619">
        <v>575517</v>
      </c>
      <c r="DE30" s="611"/>
      <c r="DF30" s="611"/>
      <c r="DG30" s="611"/>
      <c r="DH30" s="611"/>
      <c r="DI30" s="611"/>
      <c r="DJ30" s="611"/>
      <c r="DK30" s="612"/>
      <c r="DL30" s="619">
        <v>571024</v>
      </c>
      <c r="DM30" s="611"/>
      <c r="DN30" s="611"/>
      <c r="DO30" s="611"/>
      <c r="DP30" s="611"/>
      <c r="DQ30" s="611"/>
      <c r="DR30" s="611"/>
      <c r="DS30" s="611"/>
      <c r="DT30" s="611"/>
      <c r="DU30" s="611"/>
      <c r="DV30" s="612"/>
      <c r="DW30" s="615">
        <v>15.5</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99.8</v>
      </c>
      <c r="BH31" s="654"/>
      <c r="BI31" s="654"/>
      <c r="BJ31" s="654"/>
      <c r="BK31" s="654"/>
      <c r="BL31" s="654"/>
      <c r="BM31" s="605">
        <v>98.4</v>
      </c>
      <c r="BN31" s="654"/>
      <c r="BO31" s="654"/>
      <c r="BP31" s="654"/>
      <c r="BQ31" s="655"/>
      <c r="BR31" s="657">
        <v>99.8</v>
      </c>
      <c r="BS31" s="654"/>
      <c r="BT31" s="654"/>
      <c r="BU31" s="654"/>
      <c r="BV31" s="654"/>
      <c r="BW31" s="654"/>
      <c r="BX31" s="605">
        <v>98.3</v>
      </c>
      <c r="BY31" s="654"/>
      <c r="BZ31" s="654"/>
      <c r="CA31" s="654"/>
      <c r="CB31" s="655"/>
      <c r="CD31" s="650"/>
      <c r="CE31" s="651"/>
      <c r="CF31" s="607" t="s">
        <v>300</v>
      </c>
      <c r="CG31" s="608"/>
      <c r="CH31" s="608"/>
      <c r="CI31" s="608"/>
      <c r="CJ31" s="608"/>
      <c r="CK31" s="608"/>
      <c r="CL31" s="608"/>
      <c r="CM31" s="608"/>
      <c r="CN31" s="608"/>
      <c r="CO31" s="608"/>
      <c r="CP31" s="608"/>
      <c r="CQ31" s="609"/>
      <c r="CR31" s="610">
        <v>31999</v>
      </c>
      <c r="CS31" s="631"/>
      <c r="CT31" s="631"/>
      <c r="CU31" s="631"/>
      <c r="CV31" s="631"/>
      <c r="CW31" s="631"/>
      <c r="CX31" s="631"/>
      <c r="CY31" s="632"/>
      <c r="CZ31" s="615">
        <v>0.4</v>
      </c>
      <c r="DA31" s="643"/>
      <c r="DB31" s="643"/>
      <c r="DC31" s="645"/>
      <c r="DD31" s="619">
        <v>31999</v>
      </c>
      <c r="DE31" s="631"/>
      <c r="DF31" s="631"/>
      <c r="DG31" s="631"/>
      <c r="DH31" s="631"/>
      <c r="DI31" s="631"/>
      <c r="DJ31" s="631"/>
      <c r="DK31" s="632"/>
      <c r="DL31" s="619">
        <v>31999</v>
      </c>
      <c r="DM31" s="631"/>
      <c r="DN31" s="631"/>
      <c r="DO31" s="631"/>
      <c r="DP31" s="631"/>
      <c r="DQ31" s="631"/>
      <c r="DR31" s="631"/>
      <c r="DS31" s="631"/>
      <c r="DT31" s="631"/>
      <c r="DU31" s="631"/>
      <c r="DV31" s="632"/>
      <c r="DW31" s="615">
        <v>0.9</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935868</v>
      </c>
      <c r="S32" s="611"/>
      <c r="T32" s="611"/>
      <c r="U32" s="611"/>
      <c r="V32" s="611"/>
      <c r="W32" s="611"/>
      <c r="X32" s="611"/>
      <c r="Y32" s="612"/>
      <c r="Z32" s="613">
        <v>11.4</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99.8</v>
      </c>
      <c r="BH32" s="631"/>
      <c r="BI32" s="631"/>
      <c r="BJ32" s="631"/>
      <c r="BK32" s="631"/>
      <c r="BL32" s="631"/>
      <c r="BM32" s="616">
        <v>97.8</v>
      </c>
      <c r="BN32" s="631"/>
      <c r="BO32" s="631"/>
      <c r="BP32" s="631"/>
      <c r="BQ32" s="656"/>
      <c r="BR32" s="667">
        <v>99.8</v>
      </c>
      <c r="BS32" s="631"/>
      <c r="BT32" s="631"/>
      <c r="BU32" s="631"/>
      <c r="BV32" s="631"/>
      <c r="BW32" s="631"/>
      <c r="BX32" s="616">
        <v>97.6</v>
      </c>
      <c r="BY32" s="631"/>
      <c r="BZ32" s="631"/>
      <c r="CA32" s="631"/>
      <c r="CB32" s="656"/>
      <c r="CD32" s="652"/>
      <c r="CE32" s="653"/>
      <c r="CF32" s="607" t="s">
        <v>304</v>
      </c>
      <c r="CG32" s="608"/>
      <c r="CH32" s="608"/>
      <c r="CI32" s="608"/>
      <c r="CJ32" s="608"/>
      <c r="CK32" s="608"/>
      <c r="CL32" s="608"/>
      <c r="CM32" s="608"/>
      <c r="CN32" s="608"/>
      <c r="CO32" s="608"/>
      <c r="CP32" s="608"/>
      <c r="CQ32" s="609"/>
      <c r="CR32" s="610">
        <v>334</v>
      </c>
      <c r="CS32" s="611"/>
      <c r="CT32" s="611"/>
      <c r="CU32" s="611"/>
      <c r="CV32" s="611"/>
      <c r="CW32" s="611"/>
      <c r="CX32" s="611"/>
      <c r="CY32" s="612"/>
      <c r="CZ32" s="615">
        <v>0</v>
      </c>
      <c r="DA32" s="643"/>
      <c r="DB32" s="643"/>
      <c r="DC32" s="645"/>
      <c r="DD32" s="619">
        <v>334</v>
      </c>
      <c r="DE32" s="611"/>
      <c r="DF32" s="611"/>
      <c r="DG32" s="611"/>
      <c r="DH32" s="611"/>
      <c r="DI32" s="611"/>
      <c r="DJ32" s="611"/>
      <c r="DK32" s="612"/>
      <c r="DL32" s="619">
        <v>334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28741</v>
      </c>
      <c r="S33" s="611"/>
      <c r="T33" s="611"/>
      <c r="U33" s="611"/>
      <c r="V33" s="611"/>
      <c r="W33" s="611"/>
      <c r="X33" s="611"/>
      <c r="Y33" s="612"/>
      <c r="Z33" s="613">
        <v>0.3</v>
      </c>
      <c r="AA33" s="613"/>
      <c r="AB33" s="613"/>
      <c r="AC33" s="613"/>
      <c r="AD33" s="614">
        <v>3543</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98.6</v>
      </c>
      <c r="BN33" s="669"/>
      <c r="BO33" s="669"/>
      <c r="BP33" s="669"/>
      <c r="BQ33" s="671"/>
      <c r="BR33" s="668">
        <v>99.7</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3435416</v>
      </c>
      <c r="CS33" s="631"/>
      <c r="CT33" s="631"/>
      <c r="CU33" s="631"/>
      <c r="CV33" s="631"/>
      <c r="CW33" s="631"/>
      <c r="CX33" s="631"/>
      <c r="CY33" s="632"/>
      <c r="CZ33" s="615">
        <v>42.2</v>
      </c>
      <c r="DA33" s="643"/>
      <c r="DB33" s="643"/>
      <c r="DC33" s="645"/>
      <c r="DD33" s="619">
        <v>2481786</v>
      </c>
      <c r="DE33" s="631"/>
      <c r="DF33" s="631"/>
      <c r="DG33" s="631"/>
      <c r="DH33" s="631"/>
      <c r="DI33" s="631"/>
      <c r="DJ33" s="631"/>
      <c r="DK33" s="632"/>
      <c r="DL33" s="619">
        <v>1662801</v>
      </c>
      <c r="DM33" s="631"/>
      <c r="DN33" s="631"/>
      <c r="DO33" s="631"/>
      <c r="DP33" s="631"/>
      <c r="DQ33" s="631"/>
      <c r="DR33" s="631"/>
      <c r="DS33" s="631"/>
      <c r="DT33" s="631"/>
      <c r="DU33" s="631"/>
      <c r="DV33" s="632"/>
      <c r="DW33" s="615">
        <v>45.1</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181796</v>
      </c>
      <c r="S34" s="611"/>
      <c r="T34" s="611"/>
      <c r="U34" s="611"/>
      <c r="V34" s="611"/>
      <c r="W34" s="611"/>
      <c r="X34" s="611"/>
      <c r="Y34" s="612"/>
      <c r="Z34" s="613">
        <v>2.2000000000000002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1055402</v>
      </c>
      <c r="CS34" s="611"/>
      <c r="CT34" s="611"/>
      <c r="CU34" s="611"/>
      <c r="CV34" s="611"/>
      <c r="CW34" s="611"/>
      <c r="CX34" s="611"/>
      <c r="CY34" s="612"/>
      <c r="CZ34" s="615">
        <v>12.9</v>
      </c>
      <c r="DA34" s="643"/>
      <c r="DB34" s="643"/>
      <c r="DC34" s="645"/>
      <c r="DD34" s="619">
        <v>806070</v>
      </c>
      <c r="DE34" s="611"/>
      <c r="DF34" s="611"/>
      <c r="DG34" s="611"/>
      <c r="DH34" s="611"/>
      <c r="DI34" s="611"/>
      <c r="DJ34" s="611"/>
      <c r="DK34" s="612"/>
      <c r="DL34" s="619">
        <v>595780</v>
      </c>
      <c r="DM34" s="611"/>
      <c r="DN34" s="611"/>
      <c r="DO34" s="611"/>
      <c r="DP34" s="611"/>
      <c r="DQ34" s="611"/>
      <c r="DR34" s="611"/>
      <c r="DS34" s="611"/>
      <c r="DT34" s="611"/>
      <c r="DU34" s="611"/>
      <c r="DV34" s="612"/>
      <c r="DW34" s="615">
        <v>16.2</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232886</v>
      </c>
      <c r="S35" s="611"/>
      <c r="T35" s="611"/>
      <c r="U35" s="611"/>
      <c r="V35" s="611"/>
      <c r="W35" s="611"/>
      <c r="X35" s="611"/>
      <c r="Y35" s="612"/>
      <c r="Z35" s="613">
        <v>2.8</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233942</v>
      </c>
      <c r="CS35" s="631"/>
      <c r="CT35" s="631"/>
      <c r="CU35" s="631"/>
      <c r="CV35" s="631"/>
      <c r="CW35" s="631"/>
      <c r="CX35" s="631"/>
      <c r="CY35" s="632"/>
      <c r="CZ35" s="615">
        <v>2.9</v>
      </c>
      <c r="DA35" s="643"/>
      <c r="DB35" s="643"/>
      <c r="DC35" s="645"/>
      <c r="DD35" s="619">
        <v>178167</v>
      </c>
      <c r="DE35" s="631"/>
      <c r="DF35" s="631"/>
      <c r="DG35" s="631"/>
      <c r="DH35" s="631"/>
      <c r="DI35" s="631"/>
      <c r="DJ35" s="631"/>
      <c r="DK35" s="632"/>
      <c r="DL35" s="619">
        <v>153187</v>
      </c>
      <c r="DM35" s="631"/>
      <c r="DN35" s="631"/>
      <c r="DO35" s="631"/>
      <c r="DP35" s="631"/>
      <c r="DQ35" s="631"/>
      <c r="DR35" s="631"/>
      <c r="DS35" s="631"/>
      <c r="DT35" s="631"/>
      <c r="DU35" s="631"/>
      <c r="DV35" s="632"/>
      <c r="DW35" s="615">
        <v>4.2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127610</v>
      </c>
      <c r="S36" s="611"/>
      <c r="T36" s="611"/>
      <c r="U36" s="611"/>
      <c r="V36" s="611"/>
      <c r="W36" s="611"/>
      <c r="X36" s="611"/>
      <c r="Y36" s="612"/>
      <c r="Z36" s="613">
        <v>1.6</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820476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19753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1404475</v>
      </c>
      <c r="CS36" s="611"/>
      <c r="CT36" s="611"/>
      <c r="CU36" s="611"/>
      <c r="CV36" s="611"/>
      <c r="CW36" s="611"/>
      <c r="CX36" s="611"/>
      <c r="CY36" s="612"/>
      <c r="CZ36" s="615">
        <v>17.2</v>
      </c>
      <c r="DA36" s="643"/>
      <c r="DB36" s="643"/>
      <c r="DC36" s="645"/>
      <c r="DD36" s="619">
        <v>1010891</v>
      </c>
      <c r="DE36" s="611"/>
      <c r="DF36" s="611"/>
      <c r="DG36" s="611"/>
      <c r="DH36" s="611"/>
      <c r="DI36" s="611"/>
      <c r="DJ36" s="611"/>
      <c r="DK36" s="612"/>
      <c r="DL36" s="619">
        <v>538882</v>
      </c>
      <c r="DM36" s="611"/>
      <c r="DN36" s="611"/>
      <c r="DO36" s="611"/>
      <c r="DP36" s="611"/>
      <c r="DQ36" s="611"/>
      <c r="DR36" s="611"/>
      <c r="DS36" s="611"/>
      <c r="DT36" s="611"/>
      <c r="DU36" s="611"/>
      <c r="DV36" s="612"/>
      <c r="DW36" s="615">
        <v>14.6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154944</v>
      </c>
      <c r="S37" s="611"/>
      <c r="T37" s="611"/>
      <c r="U37" s="611"/>
      <c r="V37" s="611"/>
      <c r="W37" s="611"/>
      <c r="X37" s="611"/>
      <c r="Y37" s="612"/>
      <c r="Z37" s="613">
        <v>1.9</v>
      </c>
      <c r="AA37" s="613"/>
      <c r="AB37" s="613"/>
      <c r="AC37" s="613"/>
      <c r="AD37" s="614">
        <v>2837</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266889</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3885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441129</v>
      </c>
      <c r="CS37" s="631"/>
      <c r="CT37" s="631"/>
      <c r="CU37" s="631"/>
      <c r="CV37" s="631"/>
      <c r="CW37" s="631"/>
      <c r="CX37" s="631"/>
      <c r="CY37" s="632"/>
      <c r="CZ37" s="615">
        <v>5.4</v>
      </c>
      <c r="DA37" s="643"/>
      <c r="DB37" s="643"/>
      <c r="DC37" s="645"/>
      <c r="DD37" s="619">
        <v>373129</v>
      </c>
      <c r="DE37" s="631"/>
      <c r="DF37" s="631"/>
      <c r="DG37" s="631"/>
      <c r="DH37" s="631"/>
      <c r="DI37" s="631"/>
      <c r="DJ37" s="631"/>
      <c r="DK37" s="632"/>
      <c r="DL37" s="619">
        <v>342726</v>
      </c>
      <c r="DM37" s="631"/>
      <c r="DN37" s="631"/>
      <c r="DO37" s="631"/>
      <c r="DP37" s="631"/>
      <c r="DQ37" s="631"/>
      <c r="DR37" s="631"/>
      <c r="DS37" s="631"/>
      <c r="DT37" s="631"/>
      <c r="DU37" s="631"/>
      <c r="DV37" s="632"/>
      <c r="DW37" s="615">
        <v>9.3000000000000007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1062978</v>
      </c>
      <c r="S38" s="611"/>
      <c r="T38" s="611"/>
      <c r="U38" s="611"/>
      <c r="V38" s="611"/>
      <c r="W38" s="611"/>
      <c r="X38" s="611"/>
      <c r="Y38" s="612"/>
      <c r="Z38" s="613">
        <v>12.9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123364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1059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411597</v>
      </c>
      <c r="CS38" s="611"/>
      <c r="CT38" s="611"/>
      <c r="CU38" s="611"/>
      <c r="CV38" s="611"/>
      <c r="CW38" s="611"/>
      <c r="CX38" s="611"/>
      <c r="CY38" s="612"/>
      <c r="CZ38" s="615">
        <v>5.0999999999999996</v>
      </c>
      <c r="DA38" s="643"/>
      <c r="DB38" s="643"/>
      <c r="DC38" s="645"/>
      <c r="DD38" s="619">
        <v>335915</v>
      </c>
      <c r="DE38" s="611"/>
      <c r="DF38" s="611"/>
      <c r="DG38" s="611"/>
      <c r="DH38" s="611"/>
      <c r="DI38" s="611"/>
      <c r="DJ38" s="611"/>
      <c r="DK38" s="612"/>
      <c r="DL38" s="619">
        <v>316775</v>
      </c>
      <c r="DM38" s="611"/>
      <c r="DN38" s="611"/>
      <c r="DO38" s="611"/>
      <c r="DP38" s="611"/>
      <c r="DQ38" s="611"/>
      <c r="DR38" s="611"/>
      <c r="DS38" s="611"/>
      <c r="DT38" s="611"/>
      <c r="DU38" s="611"/>
      <c r="DV38" s="612"/>
      <c r="DW38" s="615">
        <v>8.6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85876</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1757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270857</v>
      </c>
      <c r="CS39" s="631"/>
      <c r="CT39" s="631"/>
      <c r="CU39" s="631"/>
      <c r="CV39" s="631"/>
      <c r="CW39" s="631"/>
      <c r="CX39" s="631"/>
      <c r="CY39" s="632"/>
      <c r="CZ39" s="615">
        <v>3.3</v>
      </c>
      <c r="DA39" s="643"/>
      <c r="DB39" s="643"/>
      <c r="DC39" s="645"/>
      <c r="DD39" s="619">
        <v>91600</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7978</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56114</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59143</v>
      </c>
      <c r="CS40" s="611"/>
      <c r="CT40" s="611"/>
      <c r="CU40" s="611"/>
      <c r="CV40" s="611"/>
      <c r="CW40" s="611"/>
      <c r="CX40" s="611"/>
      <c r="CY40" s="612"/>
      <c r="CZ40" s="615">
        <v>0.7</v>
      </c>
      <c r="DA40" s="643"/>
      <c r="DB40" s="643"/>
      <c r="DC40" s="645"/>
      <c r="DD40" s="619">
        <v>59143</v>
      </c>
      <c r="DE40" s="611"/>
      <c r="DF40" s="611"/>
      <c r="DG40" s="611"/>
      <c r="DH40" s="611"/>
      <c r="DI40" s="611"/>
      <c r="DJ40" s="611"/>
      <c r="DK40" s="612"/>
      <c r="DL40" s="619">
        <v>58177</v>
      </c>
      <c r="DM40" s="611"/>
      <c r="DN40" s="611"/>
      <c r="DO40" s="611"/>
      <c r="DP40" s="611"/>
      <c r="DQ40" s="611"/>
      <c r="DR40" s="611"/>
      <c r="DS40" s="611"/>
      <c r="DT40" s="611"/>
      <c r="DU40" s="611"/>
      <c r="DV40" s="612"/>
      <c r="DW40" s="615">
        <v>1.6</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8232224</v>
      </c>
      <c r="S41" s="683"/>
      <c r="T41" s="683"/>
      <c r="U41" s="683"/>
      <c r="V41" s="683"/>
      <c r="W41" s="683"/>
      <c r="X41" s="683"/>
      <c r="Y41" s="687"/>
      <c r="Z41" s="688">
        <v>100</v>
      </c>
      <c r="AA41" s="688"/>
      <c r="AB41" s="688"/>
      <c r="AC41" s="688"/>
      <c r="AD41" s="689">
        <v>3679504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107343</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323</v>
      </c>
      <c r="AR42" s="680"/>
      <c r="AS42" s="680"/>
      <c r="AT42" s="680"/>
      <c r="AU42" s="680"/>
      <c r="AV42" s="680"/>
      <c r="AW42" s="680"/>
      <c r="AX42" s="680"/>
      <c r="AY42" s="681"/>
      <c r="AZ42" s="682">
        <v>180890</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366</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2047500</v>
      </c>
      <c r="CS42" s="631"/>
      <c r="CT42" s="631"/>
      <c r="CU42" s="631"/>
      <c r="CV42" s="631"/>
      <c r="CW42" s="631"/>
      <c r="CX42" s="631"/>
      <c r="CY42" s="632"/>
      <c r="CZ42" s="615">
        <v>25.1</v>
      </c>
      <c r="DA42" s="643"/>
      <c r="DB42" s="643"/>
      <c r="DC42" s="645"/>
      <c r="DD42" s="619">
        <v>274539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25718</v>
      </c>
      <c r="CS43" s="631"/>
      <c r="CT43" s="631"/>
      <c r="CU43" s="631"/>
      <c r="CV43" s="631"/>
      <c r="CW43" s="631"/>
      <c r="CX43" s="631"/>
      <c r="CY43" s="632"/>
      <c r="CZ43" s="615">
        <v>0.3</v>
      </c>
      <c r="DA43" s="643"/>
      <c r="DB43" s="643"/>
      <c r="DC43" s="645"/>
      <c r="DD43" s="619">
        <v>6293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2047500</v>
      </c>
      <c r="CS44" s="611"/>
      <c r="CT44" s="611"/>
      <c r="CU44" s="611"/>
      <c r="CV44" s="611"/>
      <c r="CW44" s="611"/>
      <c r="CX44" s="611"/>
      <c r="CY44" s="612"/>
      <c r="CZ44" s="615">
        <v>25.1</v>
      </c>
      <c r="DA44" s="616"/>
      <c r="DB44" s="616"/>
      <c r="DC44" s="622"/>
      <c r="DD44" s="619">
        <v>274539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1086585</v>
      </c>
      <c r="CS45" s="631"/>
      <c r="CT45" s="631"/>
      <c r="CU45" s="631"/>
      <c r="CV45" s="631"/>
      <c r="CW45" s="631"/>
      <c r="CX45" s="631"/>
      <c r="CY45" s="632"/>
      <c r="CZ45" s="615">
        <v>13.3</v>
      </c>
      <c r="DA45" s="643"/>
      <c r="DB45" s="643"/>
      <c r="DC45" s="645"/>
      <c r="DD45" s="619">
        <v>19999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960915</v>
      </c>
      <c r="CS46" s="611"/>
      <c r="CT46" s="611"/>
      <c r="CU46" s="611"/>
      <c r="CV46" s="611"/>
      <c r="CW46" s="611"/>
      <c r="CX46" s="611"/>
      <c r="CY46" s="612"/>
      <c r="CZ46" s="615">
        <v>11.8</v>
      </c>
      <c r="DA46" s="616"/>
      <c r="DB46" s="616"/>
      <c r="DC46" s="622"/>
      <c r="DD46" s="619">
        <v>254540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350</v>
      </c>
      <c r="CE49" s="634"/>
      <c r="CF49" s="634"/>
      <c r="CG49" s="634"/>
      <c r="CH49" s="634"/>
      <c r="CI49" s="634"/>
      <c r="CJ49" s="634"/>
      <c r="CK49" s="634"/>
      <c r="CL49" s="634"/>
      <c r="CM49" s="634"/>
      <c r="CN49" s="634"/>
      <c r="CO49" s="634"/>
      <c r="CP49" s="634"/>
      <c r="CQ49" s="635"/>
      <c r="CR49" s="682">
        <v>8150099</v>
      </c>
      <c r="CS49" s="669"/>
      <c r="CT49" s="669"/>
      <c r="CU49" s="669"/>
      <c r="CV49" s="669"/>
      <c r="CW49" s="669"/>
      <c r="CX49" s="669"/>
      <c r="CY49" s="698"/>
      <c r="CZ49" s="690">
        <v>100</v>
      </c>
      <c r="DA49" s="699"/>
      <c r="DB49" s="699"/>
      <c r="DC49" s="700"/>
      <c r="DD49" s="701">
        <v>4578223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wdKCDYxlu7XjB+g9gNaaonEtYfdjww/GhU9EPSWT2e4xU8hTrdGlBftAO84usO/4R+qo2Yu5rIeYjKa+0EfqQ==" saltValue="4fPcvwi890KIrE/IPgUZ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8232</v>
      </c>
      <c r="R7" s="740"/>
      <c r="S7" s="740"/>
      <c r="T7" s="740"/>
      <c r="U7" s="740"/>
      <c r="V7" s="740">
        <v>8150</v>
      </c>
      <c r="W7" s="740"/>
      <c r="X7" s="740"/>
      <c r="Y7" s="740"/>
      <c r="Z7" s="740"/>
      <c r="AA7" s="740">
        <v>82</v>
      </c>
      <c r="AB7" s="740"/>
      <c r="AC7" s="740"/>
      <c r="AD7" s="740"/>
      <c r="AE7" s="741"/>
      <c r="AF7" s="742">
        <v>74</v>
      </c>
      <c r="AG7" s="743"/>
      <c r="AH7" s="743"/>
      <c r="AI7" s="743"/>
      <c r="AJ7" s="744"/>
      <c r="AK7" s="745">
        <v>233</v>
      </c>
      <c r="AL7" s="746"/>
      <c r="AM7" s="746"/>
      <c r="AN7" s="746"/>
      <c r="AO7" s="746"/>
      <c r="AP7" s="746">
        <v>7958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542</v>
      </c>
      <c r="BT7" s="734"/>
      <c r="BU7" s="734"/>
      <c r="BV7" s="734"/>
      <c r="BW7" s="734"/>
      <c r="BX7" s="734"/>
      <c r="BY7" s="734"/>
      <c r="BZ7" s="734"/>
      <c r="CA7" s="734"/>
      <c r="CB7" s="734"/>
      <c r="CC7" s="734"/>
      <c r="CD7" s="734"/>
      <c r="CE7" s="734"/>
      <c r="CF7" s="734"/>
      <c r="CG7" s="749"/>
      <c r="CH7" s="730">
        <v>13</v>
      </c>
      <c r="CI7" s="731"/>
      <c r="CJ7" s="731"/>
      <c r="CK7" s="731"/>
      <c r="CL7" s="732"/>
      <c r="CM7" s="730">
        <v>629</v>
      </c>
      <c r="CN7" s="731"/>
      <c r="CO7" s="731"/>
      <c r="CP7" s="731"/>
      <c r="CQ7" s="732"/>
      <c r="CR7" s="730">
        <v>31</v>
      </c>
      <c r="CS7" s="731"/>
      <c r="CT7" s="731"/>
      <c r="CU7" s="731"/>
      <c r="CV7" s="732"/>
      <c r="CW7" s="730" t="s">
        <v>551</v>
      </c>
      <c r="CX7" s="731"/>
      <c r="CY7" s="731"/>
      <c r="CZ7" s="731"/>
      <c r="DA7" s="732"/>
      <c r="DB7" s="730" t="s">
        <v>551</v>
      </c>
      <c r="DC7" s="731"/>
      <c r="DD7" s="731"/>
      <c r="DE7" s="731"/>
      <c r="DF7" s="732"/>
      <c r="DG7" s="730" t="s">
        <v>551</v>
      </c>
      <c r="DH7" s="731"/>
      <c r="DI7" s="731"/>
      <c r="DJ7" s="731"/>
      <c r="DK7" s="732"/>
      <c r="DL7" s="730">
        <v>110</v>
      </c>
      <c r="DM7" s="731"/>
      <c r="DN7" s="731"/>
      <c r="DO7" s="731"/>
      <c r="DP7" s="732"/>
      <c r="DQ7" s="730">
        <v>11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543</v>
      </c>
      <c r="BT8" s="761"/>
      <c r="BU8" s="761"/>
      <c r="BV8" s="761"/>
      <c r="BW8" s="761"/>
      <c r="BX8" s="761"/>
      <c r="BY8" s="761"/>
      <c r="BZ8" s="761"/>
      <c r="CA8" s="761"/>
      <c r="CB8" s="761"/>
      <c r="CC8" s="761"/>
      <c r="CD8" s="761"/>
      <c r="CE8" s="761"/>
      <c r="CF8" s="761"/>
      <c r="CG8" s="762"/>
      <c r="CH8" s="763">
        <v>0</v>
      </c>
      <c r="CI8" s="764"/>
      <c r="CJ8" s="764"/>
      <c r="CK8" s="764"/>
      <c r="CL8" s="765"/>
      <c r="CM8" s="763">
        <v>0</v>
      </c>
      <c r="CN8" s="764"/>
      <c r="CO8" s="764"/>
      <c r="CP8" s="764"/>
      <c r="CQ8" s="765"/>
      <c r="CR8" s="763">
        <v>9</v>
      </c>
      <c r="CS8" s="764"/>
      <c r="CT8" s="764"/>
      <c r="CU8" s="764"/>
      <c r="CV8" s="765"/>
      <c r="CW8" s="763" t="s">
        <v>551</v>
      </c>
      <c r="CX8" s="764"/>
      <c r="CY8" s="764"/>
      <c r="CZ8" s="764"/>
      <c r="DA8" s="765"/>
      <c r="DB8" s="763" t="s">
        <v>551</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8232</v>
      </c>
      <c r="R23" s="780"/>
      <c r="S23" s="780"/>
      <c r="T23" s="780"/>
      <c r="U23" s="780"/>
      <c r="V23" s="780">
        <v>8150</v>
      </c>
      <c r="W23" s="780"/>
      <c r="X23" s="780"/>
      <c r="Y23" s="780"/>
      <c r="Z23" s="780"/>
      <c r="AA23" s="780">
        <v>82</v>
      </c>
      <c r="AB23" s="780"/>
      <c r="AC23" s="780"/>
      <c r="AD23" s="780"/>
      <c r="AE23" s="781"/>
      <c r="AF23" s="782">
        <v>74</v>
      </c>
      <c r="AG23" s="780"/>
      <c r="AH23" s="780"/>
      <c r="AI23" s="780"/>
      <c r="AJ23" s="783"/>
      <c r="AK23" s="784"/>
      <c r="AL23" s="785"/>
      <c r="AM23" s="785"/>
      <c r="AN23" s="785"/>
      <c r="AO23" s="785"/>
      <c r="AP23" s="780">
        <v>7958</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1006</v>
      </c>
      <c r="R28" s="810"/>
      <c r="S28" s="810"/>
      <c r="T28" s="810"/>
      <c r="U28" s="810"/>
      <c r="V28" s="810">
        <v>986</v>
      </c>
      <c r="W28" s="810"/>
      <c r="X28" s="810"/>
      <c r="Y28" s="810"/>
      <c r="Z28" s="810"/>
      <c r="AA28" s="810">
        <v>20</v>
      </c>
      <c r="AB28" s="810"/>
      <c r="AC28" s="810"/>
      <c r="AD28" s="810"/>
      <c r="AE28" s="811"/>
      <c r="AF28" s="812">
        <v>20</v>
      </c>
      <c r="AG28" s="810"/>
      <c r="AH28" s="810"/>
      <c r="AI28" s="810"/>
      <c r="AJ28" s="813"/>
      <c r="AK28" s="814">
        <v>80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904</v>
      </c>
      <c r="R29" s="771"/>
      <c r="S29" s="771"/>
      <c r="T29" s="771"/>
      <c r="U29" s="771"/>
      <c r="V29" s="771">
        <v>881</v>
      </c>
      <c r="W29" s="771"/>
      <c r="X29" s="771"/>
      <c r="Y29" s="771"/>
      <c r="Z29" s="771"/>
      <c r="AA29" s="771">
        <v>23</v>
      </c>
      <c r="AB29" s="771"/>
      <c r="AC29" s="771"/>
      <c r="AD29" s="771"/>
      <c r="AE29" s="772"/>
      <c r="AF29" s="773">
        <v>23</v>
      </c>
      <c r="AG29" s="774"/>
      <c r="AH29" s="774"/>
      <c r="AI29" s="774"/>
      <c r="AJ29" s="775"/>
      <c r="AK29" s="821">
        <v>127</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137</v>
      </c>
      <c r="R30" s="771"/>
      <c r="S30" s="771"/>
      <c r="T30" s="771"/>
      <c r="U30" s="771"/>
      <c r="V30" s="771">
        <v>136</v>
      </c>
      <c r="W30" s="771"/>
      <c r="X30" s="771"/>
      <c r="Y30" s="771"/>
      <c r="Z30" s="771"/>
      <c r="AA30" s="771">
        <v>1</v>
      </c>
      <c r="AB30" s="771"/>
      <c r="AC30" s="771"/>
      <c r="AD30" s="771"/>
      <c r="AE30" s="772"/>
      <c r="AF30" s="773">
        <v>1</v>
      </c>
      <c r="AG30" s="774"/>
      <c r="AH30" s="774"/>
      <c r="AI30" s="774"/>
      <c r="AJ30" s="775"/>
      <c r="AK30" s="821">
        <v>40</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742</v>
      </c>
      <c r="R31" s="771"/>
      <c r="S31" s="771"/>
      <c r="T31" s="771"/>
      <c r="U31" s="771"/>
      <c r="V31" s="771">
        <v>721</v>
      </c>
      <c r="W31" s="771"/>
      <c r="X31" s="771"/>
      <c r="Y31" s="771"/>
      <c r="Z31" s="771"/>
      <c r="AA31" s="771">
        <v>21</v>
      </c>
      <c r="AB31" s="771"/>
      <c r="AC31" s="771"/>
      <c r="AD31" s="771"/>
      <c r="AE31" s="772"/>
      <c r="AF31" s="773">
        <v>545</v>
      </c>
      <c r="AG31" s="774"/>
      <c r="AH31" s="774"/>
      <c r="AI31" s="774"/>
      <c r="AJ31" s="775"/>
      <c r="AK31" s="821">
        <v>267</v>
      </c>
      <c r="AL31" s="817"/>
      <c r="AM31" s="817"/>
      <c r="AN31" s="817"/>
      <c r="AO31" s="817"/>
      <c r="AP31" s="817">
        <v>119</v>
      </c>
      <c r="AQ31" s="817"/>
      <c r="AR31" s="817"/>
      <c r="AS31" s="817"/>
      <c r="AT31" s="817"/>
      <c r="AU31" s="817">
        <v>95</v>
      </c>
      <c r="AV31" s="817"/>
      <c r="AW31" s="817"/>
      <c r="AX31" s="817"/>
      <c r="AY31" s="817"/>
      <c r="AZ31" s="818" t="s">
        <v>551</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301</v>
      </c>
      <c r="R32" s="771"/>
      <c r="S32" s="771"/>
      <c r="T32" s="771"/>
      <c r="U32" s="771"/>
      <c r="V32" s="771">
        <v>315</v>
      </c>
      <c r="W32" s="771"/>
      <c r="X32" s="771"/>
      <c r="Y32" s="771"/>
      <c r="Z32" s="771"/>
      <c r="AA32" s="771">
        <v>-14</v>
      </c>
      <c r="AB32" s="771"/>
      <c r="AC32" s="771"/>
      <c r="AD32" s="771"/>
      <c r="AE32" s="772"/>
      <c r="AF32" s="773">
        <v>17</v>
      </c>
      <c r="AG32" s="774"/>
      <c r="AH32" s="774"/>
      <c r="AI32" s="774"/>
      <c r="AJ32" s="775"/>
      <c r="AK32" s="821">
        <v>86</v>
      </c>
      <c r="AL32" s="817"/>
      <c r="AM32" s="817"/>
      <c r="AN32" s="817"/>
      <c r="AO32" s="817"/>
      <c r="AP32" s="817">
        <v>732</v>
      </c>
      <c r="AQ32" s="817"/>
      <c r="AR32" s="817"/>
      <c r="AS32" s="817"/>
      <c r="AT32" s="817"/>
      <c r="AU32" s="817">
        <v>690</v>
      </c>
      <c r="AV32" s="817"/>
      <c r="AW32" s="817"/>
      <c r="AX32" s="817"/>
      <c r="AY32" s="817"/>
      <c r="AZ32" s="818" t="s">
        <v>551</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606</v>
      </c>
      <c r="AG63" s="831"/>
      <c r="AH63" s="831"/>
      <c r="AI63" s="831"/>
      <c r="AJ63" s="832"/>
      <c r="AK63" s="833"/>
      <c r="AL63" s="828"/>
      <c r="AM63" s="828"/>
      <c r="AN63" s="828"/>
      <c r="AO63" s="828"/>
      <c r="AP63" s="831">
        <v>851</v>
      </c>
      <c r="AQ63" s="831"/>
      <c r="AR63" s="831"/>
      <c r="AS63" s="831"/>
      <c r="AT63" s="831"/>
      <c r="AU63" s="831">
        <v>785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397</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544</v>
      </c>
      <c r="C68" s="857"/>
      <c r="D68" s="857"/>
      <c r="E68" s="857"/>
      <c r="F68" s="857"/>
      <c r="G68" s="857"/>
      <c r="H68" s="857"/>
      <c r="I68" s="857"/>
      <c r="J68" s="857"/>
      <c r="K68" s="857"/>
      <c r="L68" s="857"/>
      <c r="M68" s="857"/>
      <c r="N68" s="857"/>
      <c r="O68" s="857"/>
      <c r="P68" s="858"/>
      <c r="Q68" s="859">
        <v>63</v>
      </c>
      <c r="R68" s="853"/>
      <c r="S68" s="853"/>
      <c r="T68" s="853"/>
      <c r="U68" s="853"/>
      <c r="V68" s="853">
        <v>56</v>
      </c>
      <c r="W68" s="853"/>
      <c r="X68" s="853"/>
      <c r="Y68" s="853"/>
      <c r="Z68" s="853"/>
      <c r="AA68" s="853">
        <v>7</v>
      </c>
      <c r="AB68" s="853"/>
      <c r="AC68" s="853"/>
      <c r="AD68" s="853"/>
      <c r="AE68" s="853"/>
      <c r="AF68" s="853">
        <v>7</v>
      </c>
      <c r="AG68" s="853"/>
      <c r="AH68" s="853"/>
      <c r="AI68" s="853"/>
      <c r="AJ68" s="853"/>
      <c r="AK68" s="853" t="s">
        <v>551</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545</v>
      </c>
      <c r="C69" s="861"/>
      <c r="D69" s="861"/>
      <c r="E69" s="861"/>
      <c r="F69" s="861"/>
      <c r="G69" s="861"/>
      <c r="H69" s="861"/>
      <c r="I69" s="861"/>
      <c r="J69" s="861"/>
      <c r="K69" s="861"/>
      <c r="L69" s="861"/>
      <c r="M69" s="861"/>
      <c r="N69" s="861"/>
      <c r="O69" s="861"/>
      <c r="P69" s="862"/>
      <c r="Q69" s="863">
        <v>399</v>
      </c>
      <c r="R69" s="817"/>
      <c r="S69" s="817"/>
      <c r="T69" s="817"/>
      <c r="U69" s="817"/>
      <c r="V69" s="817">
        <v>390</v>
      </c>
      <c r="W69" s="817"/>
      <c r="X69" s="817"/>
      <c r="Y69" s="817"/>
      <c r="Z69" s="817"/>
      <c r="AA69" s="817">
        <v>9</v>
      </c>
      <c r="AB69" s="817"/>
      <c r="AC69" s="817"/>
      <c r="AD69" s="817"/>
      <c r="AE69" s="817"/>
      <c r="AF69" s="817">
        <v>9</v>
      </c>
      <c r="AG69" s="817"/>
      <c r="AH69" s="817"/>
      <c r="AI69" s="817"/>
      <c r="AJ69" s="817"/>
      <c r="AK69" s="817" t="s">
        <v>551</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546</v>
      </c>
      <c r="C70" s="861"/>
      <c r="D70" s="861"/>
      <c r="E70" s="861"/>
      <c r="F70" s="861"/>
      <c r="G70" s="861"/>
      <c r="H70" s="861"/>
      <c r="I70" s="861"/>
      <c r="J70" s="861"/>
      <c r="K70" s="861"/>
      <c r="L70" s="861"/>
      <c r="M70" s="861"/>
      <c r="N70" s="861"/>
      <c r="O70" s="861"/>
      <c r="P70" s="862"/>
      <c r="Q70" s="863">
        <v>20</v>
      </c>
      <c r="R70" s="817"/>
      <c r="S70" s="817"/>
      <c r="T70" s="817"/>
      <c r="U70" s="817"/>
      <c r="V70" s="817">
        <v>20</v>
      </c>
      <c r="W70" s="817"/>
      <c r="X70" s="817"/>
      <c r="Y70" s="817"/>
      <c r="Z70" s="817"/>
      <c r="AA70" s="817" t="s">
        <v>551</v>
      </c>
      <c r="AB70" s="817"/>
      <c r="AC70" s="817"/>
      <c r="AD70" s="817"/>
      <c r="AE70" s="817"/>
      <c r="AF70" s="817" t="s">
        <v>551</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547</v>
      </c>
      <c r="C71" s="861"/>
      <c r="D71" s="861"/>
      <c r="E71" s="861"/>
      <c r="F71" s="861"/>
      <c r="G71" s="861"/>
      <c r="H71" s="861"/>
      <c r="I71" s="861"/>
      <c r="J71" s="861"/>
      <c r="K71" s="861"/>
      <c r="L71" s="861"/>
      <c r="M71" s="861"/>
      <c r="N71" s="861"/>
      <c r="O71" s="861"/>
      <c r="P71" s="862"/>
      <c r="Q71" s="863">
        <v>1318</v>
      </c>
      <c r="R71" s="817"/>
      <c r="S71" s="817"/>
      <c r="T71" s="817"/>
      <c r="U71" s="817"/>
      <c r="V71" s="817">
        <v>1203</v>
      </c>
      <c r="W71" s="817"/>
      <c r="X71" s="817"/>
      <c r="Y71" s="817"/>
      <c r="Z71" s="817"/>
      <c r="AA71" s="817">
        <v>115</v>
      </c>
      <c r="AB71" s="817"/>
      <c r="AC71" s="817"/>
      <c r="AD71" s="817"/>
      <c r="AE71" s="817"/>
      <c r="AF71" s="817">
        <v>115</v>
      </c>
      <c r="AG71" s="817"/>
      <c r="AH71" s="817"/>
      <c r="AI71" s="817"/>
      <c r="AJ71" s="817"/>
      <c r="AK71" s="817" t="s">
        <v>551</v>
      </c>
      <c r="AL71" s="817"/>
      <c r="AM71" s="817"/>
      <c r="AN71" s="817"/>
      <c r="AO71" s="817"/>
      <c r="AP71" s="817">
        <v>13</v>
      </c>
      <c r="AQ71" s="817"/>
      <c r="AR71" s="817"/>
      <c r="AS71" s="817"/>
      <c r="AT71" s="817"/>
      <c r="AU71" s="817">
        <v>13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548</v>
      </c>
      <c r="C72" s="861"/>
      <c r="D72" s="861"/>
      <c r="E72" s="861"/>
      <c r="F72" s="861"/>
      <c r="G72" s="861"/>
      <c r="H72" s="861"/>
      <c r="I72" s="861"/>
      <c r="J72" s="861"/>
      <c r="K72" s="861"/>
      <c r="L72" s="861"/>
      <c r="M72" s="861"/>
      <c r="N72" s="861"/>
      <c r="O72" s="861"/>
      <c r="P72" s="862"/>
      <c r="Q72" s="863">
        <v>88</v>
      </c>
      <c r="R72" s="817"/>
      <c r="S72" s="817"/>
      <c r="T72" s="817"/>
      <c r="U72" s="817"/>
      <c r="V72" s="817">
        <v>39</v>
      </c>
      <c r="W72" s="817"/>
      <c r="X72" s="817"/>
      <c r="Y72" s="817"/>
      <c r="Z72" s="817"/>
      <c r="AA72" s="817">
        <v>49</v>
      </c>
      <c r="AB72" s="817"/>
      <c r="AC72" s="817"/>
      <c r="AD72" s="817"/>
      <c r="AE72" s="817"/>
      <c r="AF72" s="817">
        <v>49</v>
      </c>
      <c r="AG72" s="817"/>
      <c r="AH72" s="817"/>
      <c r="AI72" s="817"/>
      <c r="AJ72" s="817"/>
      <c r="AK72" s="817" t="s">
        <v>551</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549</v>
      </c>
      <c r="C73" s="861"/>
      <c r="D73" s="861"/>
      <c r="E73" s="861"/>
      <c r="F73" s="861"/>
      <c r="G73" s="861"/>
      <c r="H73" s="861"/>
      <c r="I73" s="861"/>
      <c r="J73" s="861"/>
      <c r="K73" s="861"/>
      <c r="L73" s="861"/>
      <c r="M73" s="861"/>
      <c r="N73" s="861"/>
      <c r="O73" s="861"/>
      <c r="P73" s="862"/>
      <c r="Q73" s="863">
        <v>822</v>
      </c>
      <c r="R73" s="817"/>
      <c r="S73" s="817"/>
      <c r="T73" s="817"/>
      <c r="U73" s="817"/>
      <c r="V73" s="817">
        <v>1123</v>
      </c>
      <c r="W73" s="817"/>
      <c r="X73" s="817"/>
      <c r="Y73" s="817"/>
      <c r="Z73" s="817"/>
      <c r="AA73" s="817">
        <v>-301</v>
      </c>
      <c r="AB73" s="817"/>
      <c r="AC73" s="817"/>
      <c r="AD73" s="817"/>
      <c r="AE73" s="817"/>
      <c r="AF73" s="817">
        <v>532</v>
      </c>
      <c r="AG73" s="817"/>
      <c r="AH73" s="817"/>
      <c r="AI73" s="817"/>
      <c r="AJ73" s="817"/>
      <c r="AK73" s="817" t="s">
        <v>551</v>
      </c>
      <c r="AL73" s="817"/>
      <c r="AM73" s="817"/>
      <c r="AN73" s="817"/>
      <c r="AO73" s="817"/>
      <c r="AP73" s="817">
        <v>3567</v>
      </c>
      <c r="AQ73" s="817"/>
      <c r="AR73" s="817"/>
      <c r="AS73" s="817"/>
      <c r="AT73" s="817"/>
      <c r="AU73" s="817">
        <v>1634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550</v>
      </c>
      <c r="C74" s="861"/>
      <c r="D74" s="861"/>
      <c r="E74" s="861"/>
      <c r="F74" s="861"/>
      <c r="G74" s="861"/>
      <c r="H74" s="861"/>
      <c r="I74" s="861"/>
      <c r="J74" s="861"/>
      <c r="K74" s="861"/>
      <c r="L74" s="861"/>
      <c r="M74" s="861"/>
      <c r="N74" s="861"/>
      <c r="O74" s="861"/>
      <c r="P74" s="862"/>
      <c r="Q74" s="863">
        <v>975</v>
      </c>
      <c r="R74" s="817"/>
      <c r="S74" s="817"/>
      <c r="T74" s="817"/>
      <c r="U74" s="817"/>
      <c r="V74" s="817">
        <v>957</v>
      </c>
      <c r="W74" s="817"/>
      <c r="X74" s="817"/>
      <c r="Y74" s="817"/>
      <c r="Z74" s="817"/>
      <c r="AA74" s="817">
        <v>18</v>
      </c>
      <c r="AB74" s="817"/>
      <c r="AC74" s="817"/>
      <c r="AD74" s="817"/>
      <c r="AE74" s="817"/>
      <c r="AF74" s="817">
        <v>18</v>
      </c>
      <c r="AG74" s="817"/>
      <c r="AH74" s="817"/>
      <c r="AI74" s="817"/>
      <c r="AJ74" s="817"/>
      <c r="AK74" s="817" t="s">
        <v>551</v>
      </c>
      <c r="AL74" s="817"/>
      <c r="AM74" s="817"/>
      <c r="AN74" s="817"/>
      <c r="AO74" s="817"/>
      <c r="AP74" s="817">
        <v>5158</v>
      </c>
      <c r="AQ74" s="817"/>
      <c r="AR74" s="817"/>
      <c r="AS74" s="817"/>
      <c r="AT74" s="817"/>
      <c r="AU74" s="817">
        <v>333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730</v>
      </c>
      <c r="AG88" s="831"/>
      <c r="AH88" s="831"/>
      <c r="AI88" s="831"/>
      <c r="AJ88" s="831"/>
      <c r="AK88" s="828"/>
      <c r="AL88" s="828"/>
      <c r="AM88" s="828"/>
      <c r="AN88" s="828"/>
      <c r="AO88" s="828"/>
      <c r="AP88" s="831">
        <v>8738</v>
      </c>
      <c r="AQ88" s="831"/>
      <c r="AR88" s="831"/>
      <c r="AS88" s="831"/>
      <c r="AT88" s="831"/>
      <c r="AU88" s="831">
        <v>1980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v>110</v>
      </c>
      <c r="DM102" s="839"/>
      <c r="DN102" s="839"/>
      <c r="DO102" s="839"/>
      <c r="DP102" s="878"/>
      <c r="DQ102" s="877">
        <v>11</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612511</v>
      </c>
      <c r="AB110" s="887"/>
      <c r="AC110" s="887"/>
      <c r="AD110" s="887"/>
      <c r="AE110" s="888"/>
      <c r="AF110" s="889">
        <v>639063</v>
      </c>
      <c r="AG110" s="887"/>
      <c r="AH110" s="887"/>
      <c r="AI110" s="887"/>
      <c r="AJ110" s="888"/>
      <c r="AK110" s="889">
        <v>639325</v>
      </c>
      <c r="AL110" s="887"/>
      <c r="AM110" s="887"/>
      <c r="AN110" s="887"/>
      <c r="AO110" s="888"/>
      <c r="AP110" s="890">
        <v>19.5</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7293554</v>
      </c>
      <c r="BR110" s="918"/>
      <c r="BS110" s="918"/>
      <c r="BT110" s="918"/>
      <c r="BU110" s="918"/>
      <c r="BV110" s="918">
        <v>7502672</v>
      </c>
      <c r="BW110" s="918"/>
      <c r="BX110" s="918"/>
      <c r="BY110" s="918"/>
      <c r="BZ110" s="918"/>
      <c r="CA110" s="918">
        <v>7958324</v>
      </c>
      <c r="CB110" s="918"/>
      <c r="CC110" s="918"/>
      <c r="CD110" s="918"/>
      <c r="CE110" s="918"/>
      <c r="CF110" s="931">
        <v>242.9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554010</v>
      </c>
      <c r="BR112" s="913"/>
      <c r="BS112" s="913"/>
      <c r="BT112" s="913"/>
      <c r="BU112" s="913"/>
      <c r="BV112" s="913">
        <v>618435</v>
      </c>
      <c r="BW112" s="913"/>
      <c r="BX112" s="913"/>
      <c r="BY112" s="913"/>
      <c r="BZ112" s="913"/>
      <c r="CA112" s="913">
        <v>784878</v>
      </c>
      <c r="CB112" s="913"/>
      <c r="CC112" s="913"/>
      <c r="CD112" s="913"/>
      <c r="CE112" s="913"/>
      <c r="CF112" s="907">
        <v>24</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88748</v>
      </c>
      <c r="AB113" s="925"/>
      <c r="AC113" s="925"/>
      <c r="AD113" s="925"/>
      <c r="AE113" s="926"/>
      <c r="AF113" s="927">
        <v>87205</v>
      </c>
      <c r="AG113" s="925"/>
      <c r="AH113" s="925"/>
      <c r="AI113" s="925"/>
      <c r="AJ113" s="926"/>
      <c r="AK113" s="927">
        <v>93195</v>
      </c>
      <c r="AL113" s="925"/>
      <c r="AM113" s="925"/>
      <c r="AN113" s="925"/>
      <c r="AO113" s="926"/>
      <c r="AP113" s="928">
        <v>2.8</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1781386</v>
      </c>
      <c r="BR113" s="913"/>
      <c r="BS113" s="913"/>
      <c r="BT113" s="913"/>
      <c r="BU113" s="913"/>
      <c r="BV113" s="913">
        <v>1985743</v>
      </c>
      <c r="BW113" s="913"/>
      <c r="BX113" s="913"/>
      <c r="BY113" s="913"/>
      <c r="BZ113" s="913"/>
      <c r="CA113" s="913">
        <v>1979719</v>
      </c>
      <c r="CB113" s="913"/>
      <c r="CC113" s="913"/>
      <c r="CD113" s="913"/>
      <c r="CE113" s="913"/>
      <c r="CF113" s="907">
        <v>60.4</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43357</v>
      </c>
      <c r="AB114" s="946"/>
      <c r="AC114" s="946"/>
      <c r="AD114" s="946"/>
      <c r="AE114" s="947"/>
      <c r="AF114" s="948">
        <v>44834</v>
      </c>
      <c r="AG114" s="946"/>
      <c r="AH114" s="946"/>
      <c r="AI114" s="946"/>
      <c r="AJ114" s="947"/>
      <c r="AK114" s="948">
        <v>56124</v>
      </c>
      <c r="AL114" s="946"/>
      <c r="AM114" s="946"/>
      <c r="AN114" s="946"/>
      <c r="AO114" s="947"/>
      <c r="AP114" s="949">
        <v>1.7</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487430</v>
      </c>
      <c r="BR114" s="913"/>
      <c r="BS114" s="913"/>
      <c r="BT114" s="913"/>
      <c r="BU114" s="913"/>
      <c r="BV114" s="913">
        <v>501785</v>
      </c>
      <c r="BW114" s="913"/>
      <c r="BX114" s="913"/>
      <c r="BY114" s="913"/>
      <c r="BZ114" s="913"/>
      <c r="CA114" s="913">
        <v>545932</v>
      </c>
      <c r="CB114" s="913"/>
      <c r="CC114" s="913"/>
      <c r="CD114" s="913"/>
      <c r="CE114" s="913"/>
      <c r="CF114" s="907">
        <v>16.7</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v>12316</v>
      </c>
      <c r="BR115" s="913"/>
      <c r="BS115" s="913"/>
      <c r="BT115" s="913"/>
      <c r="BU115" s="913"/>
      <c r="BV115" s="913">
        <v>11666</v>
      </c>
      <c r="BW115" s="913"/>
      <c r="BX115" s="913"/>
      <c r="BY115" s="913"/>
      <c r="BZ115" s="913"/>
      <c r="CA115" s="913">
        <v>11016</v>
      </c>
      <c r="CB115" s="913"/>
      <c r="CC115" s="913"/>
      <c r="CD115" s="913"/>
      <c r="CE115" s="913"/>
      <c r="CF115" s="907">
        <v>0.3</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80</v>
      </c>
      <c r="AB116" s="946"/>
      <c r="AC116" s="946"/>
      <c r="AD116" s="946"/>
      <c r="AE116" s="947"/>
      <c r="AF116" s="948">
        <v>114</v>
      </c>
      <c r="AG116" s="946"/>
      <c r="AH116" s="946"/>
      <c r="AI116" s="946"/>
      <c r="AJ116" s="947"/>
      <c r="AK116" s="948">
        <v>334</v>
      </c>
      <c r="AL116" s="946"/>
      <c r="AM116" s="946"/>
      <c r="AN116" s="946"/>
      <c r="AO116" s="947"/>
      <c r="AP116" s="949">
        <v>0</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744696</v>
      </c>
      <c r="AB117" s="966"/>
      <c r="AC117" s="966"/>
      <c r="AD117" s="966"/>
      <c r="AE117" s="967"/>
      <c r="AF117" s="968">
        <v>771216</v>
      </c>
      <c r="AG117" s="966"/>
      <c r="AH117" s="966"/>
      <c r="AI117" s="966"/>
      <c r="AJ117" s="967"/>
      <c r="AK117" s="968">
        <v>788978</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10128696</v>
      </c>
      <c r="BR119" s="987"/>
      <c r="BS119" s="987"/>
      <c r="BT119" s="987"/>
      <c r="BU119" s="987"/>
      <c r="BV119" s="987">
        <v>10620301</v>
      </c>
      <c r="BW119" s="987"/>
      <c r="BX119" s="987"/>
      <c r="BY119" s="987"/>
      <c r="BZ119" s="987"/>
      <c r="CA119" s="987">
        <v>11279869</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1775280</v>
      </c>
      <c r="BR120" s="918"/>
      <c r="BS120" s="918"/>
      <c r="BT120" s="918"/>
      <c r="BU120" s="918"/>
      <c r="BV120" s="918">
        <v>1585108</v>
      </c>
      <c r="BW120" s="918"/>
      <c r="BX120" s="918"/>
      <c r="BY120" s="918"/>
      <c r="BZ120" s="918"/>
      <c r="CA120" s="918">
        <v>1606247</v>
      </c>
      <c r="CB120" s="918"/>
      <c r="CC120" s="918"/>
      <c r="CD120" s="918"/>
      <c r="CE120" s="918"/>
      <c r="CF120" s="931">
        <v>49</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690246</v>
      </c>
      <c r="DR120" s="918"/>
      <c r="DS120" s="918"/>
      <c r="DT120" s="918"/>
      <c r="DU120" s="918"/>
      <c r="DV120" s="919">
        <v>21.1</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139934</v>
      </c>
      <c r="BR121" s="913"/>
      <c r="BS121" s="913"/>
      <c r="BT121" s="913"/>
      <c r="BU121" s="913"/>
      <c r="BV121" s="913">
        <v>114711</v>
      </c>
      <c r="BW121" s="913"/>
      <c r="BX121" s="913"/>
      <c r="BY121" s="913"/>
      <c r="BZ121" s="913"/>
      <c r="CA121" s="913">
        <v>91752</v>
      </c>
      <c r="CB121" s="913"/>
      <c r="CC121" s="913"/>
      <c r="CD121" s="913"/>
      <c r="CE121" s="913"/>
      <c r="CF121" s="907">
        <v>2.8</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154153</v>
      </c>
      <c r="DH121" s="913"/>
      <c r="DI121" s="913"/>
      <c r="DJ121" s="913"/>
      <c r="DK121" s="913"/>
      <c r="DL121" s="913">
        <v>118373</v>
      </c>
      <c r="DM121" s="913"/>
      <c r="DN121" s="913"/>
      <c r="DO121" s="913"/>
      <c r="DP121" s="913"/>
      <c r="DQ121" s="913">
        <v>94632</v>
      </c>
      <c r="DR121" s="913"/>
      <c r="DS121" s="913"/>
      <c r="DT121" s="913"/>
      <c r="DU121" s="913"/>
      <c r="DV121" s="914">
        <v>2.9</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4889818</v>
      </c>
      <c r="BR122" s="987"/>
      <c r="BS122" s="987"/>
      <c r="BT122" s="987"/>
      <c r="BU122" s="987"/>
      <c r="BV122" s="987">
        <v>5416960</v>
      </c>
      <c r="BW122" s="987"/>
      <c r="BX122" s="987"/>
      <c r="BY122" s="987"/>
      <c r="BZ122" s="987"/>
      <c r="CA122" s="987">
        <v>5374946</v>
      </c>
      <c r="CB122" s="987"/>
      <c r="CC122" s="987"/>
      <c r="CD122" s="987"/>
      <c r="CE122" s="987"/>
      <c r="CF122" s="1004">
        <v>164</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0">
        <v>6805032</v>
      </c>
      <c r="BR123" s="1051"/>
      <c r="BS123" s="1051"/>
      <c r="BT123" s="1051"/>
      <c r="BU123" s="1051"/>
      <c r="BV123" s="1051">
        <v>7116779</v>
      </c>
      <c r="BW123" s="1051"/>
      <c r="BX123" s="1051"/>
      <c r="BY123" s="1051"/>
      <c r="BZ123" s="1051"/>
      <c r="CA123" s="1051">
        <v>7072945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107.9</v>
      </c>
      <c r="BR124" s="1014"/>
      <c r="BS124" s="1014"/>
      <c r="BT124" s="1014"/>
      <c r="BU124" s="1014"/>
      <c r="BV124" s="1014">
        <v>111.2</v>
      </c>
      <c r="BW124" s="1014"/>
      <c r="BX124" s="1014"/>
      <c r="BY124" s="1014"/>
      <c r="BZ124" s="1014"/>
      <c r="CA124" s="1014">
        <v>128.30000000000001</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399857</v>
      </c>
      <c r="DH124" s="973"/>
      <c r="DI124" s="973"/>
      <c r="DJ124" s="973"/>
      <c r="DK124" s="974"/>
      <c r="DL124" s="972">
        <v>500062</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22461</v>
      </c>
      <c r="AB128" s="1033"/>
      <c r="AC128" s="1033"/>
      <c r="AD128" s="1033"/>
      <c r="AE128" s="1034"/>
      <c r="AF128" s="1035">
        <v>27866</v>
      </c>
      <c r="AG128" s="1033"/>
      <c r="AH128" s="1033"/>
      <c r="AI128" s="1033"/>
      <c r="AJ128" s="1034"/>
      <c r="AK128" s="1035">
        <v>31809</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v>12316</v>
      </c>
      <c r="DH128" s="1025"/>
      <c r="DI128" s="1025"/>
      <c r="DJ128" s="1025"/>
      <c r="DK128" s="1025"/>
      <c r="DL128" s="1025">
        <v>11666</v>
      </c>
      <c r="DM128" s="1025"/>
      <c r="DN128" s="1025"/>
      <c r="DO128" s="1025"/>
      <c r="DP128" s="1025"/>
      <c r="DQ128" s="1025">
        <v>11016</v>
      </c>
      <c r="DR128" s="1025"/>
      <c r="DS128" s="1025"/>
      <c r="DT128" s="1025"/>
      <c r="DU128" s="1025"/>
      <c r="DV128" s="1026">
        <v>0.3</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3425058</v>
      </c>
      <c r="AB129" s="946"/>
      <c r="AC129" s="946"/>
      <c r="AD129" s="946"/>
      <c r="AE129" s="947"/>
      <c r="AF129" s="948">
        <v>3487617</v>
      </c>
      <c r="AG129" s="946"/>
      <c r="AH129" s="946"/>
      <c r="AI129" s="946"/>
      <c r="AJ129" s="947"/>
      <c r="AK129" s="948">
        <v>3634367</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346778</v>
      </c>
      <c r="AB130" s="946"/>
      <c r="AC130" s="946"/>
      <c r="AD130" s="946"/>
      <c r="AE130" s="947"/>
      <c r="AF130" s="948">
        <v>338971</v>
      </c>
      <c r="AG130" s="946"/>
      <c r="AH130" s="946"/>
      <c r="AI130" s="946"/>
      <c r="AJ130" s="947"/>
      <c r="AK130" s="948">
        <v>357921</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12.4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3078280</v>
      </c>
      <c r="AB131" s="973"/>
      <c r="AC131" s="973"/>
      <c r="AD131" s="973"/>
      <c r="AE131" s="974"/>
      <c r="AF131" s="972">
        <v>3148646</v>
      </c>
      <c r="AG131" s="973"/>
      <c r="AH131" s="973"/>
      <c r="AI131" s="973"/>
      <c r="AJ131" s="974"/>
      <c r="AK131" s="972">
        <v>3276446</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128.30000000000001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12.19697</v>
      </c>
      <c r="AB132" s="1084"/>
      <c r="AC132" s="1084"/>
      <c r="AD132" s="1084"/>
      <c r="AE132" s="1085"/>
      <c r="AF132" s="1086">
        <v>12.84295</v>
      </c>
      <c r="AG132" s="1084"/>
      <c r="AH132" s="1084"/>
      <c r="AI132" s="1084"/>
      <c r="AJ132" s="1085"/>
      <c r="AK132" s="1086">
        <v>12.1854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10.5</v>
      </c>
      <c r="AB133" s="1067"/>
      <c r="AC133" s="1067"/>
      <c r="AD133" s="1067"/>
      <c r="AE133" s="1068"/>
      <c r="AF133" s="1066">
        <v>11.7</v>
      </c>
      <c r="AG133" s="1067"/>
      <c r="AH133" s="1067"/>
      <c r="AI133" s="1067"/>
      <c r="AJ133" s="1068"/>
      <c r="AK133" s="1066">
        <v>12.4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G78+MIpSvcrMSRnlst6csVQ7jRLhhjIV55iSKApCDonqA7ijsbWbUKrlfw/aL6h7vzWktkct+lhDN4fDkGzOg==" saltValue="c1csnW1qRRTcPw6z6wQ1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7"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70EFxNORdDh/95h4d0hQtbiF3QIJv7zZ6dPMfTeH0EYM0BF/pwBOr+W+/0yNbkec5DDI7UYjooi1SChSHXQUg==" saltValue="ns1mdXZa59lC1IjuFS8Y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dECaYvJbhsbpHVXzbq0DyZDsvHtQlWxPuRhKiWlT3qrvAdIQrcafPzXyew4QNPrOzlesgL8f5Ux/J/jxCW1Yg==" saltValue="RrYHwIBo22tGhNLbkNqy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820802</v>
      </c>
      <c r="AP9" s="262">
        <v>103467</v>
      </c>
      <c r="AQ9" s="263">
        <v>186275</v>
      </c>
      <c r="AR9" s="264">
        <v>-44.5</v>
      </c>
    </row>
    <row r="10" spans="1:46" ht="13.5" customHeight="1" x14ac:dyDescent="0.15">
      <c r="A10" s="247"/>
      <c r="AK10" s="1103" t="s">
        <v>482</v>
      </c>
      <c r="AL10" s="1104"/>
      <c r="AM10" s="1104"/>
      <c r="AN10" s="1105"/>
      <c r="AO10" s="265">
        <v>214395</v>
      </c>
      <c r="AP10" s="265">
        <v>27026</v>
      </c>
      <c r="AQ10" s="266">
        <v>28060</v>
      </c>
      <c r="AR10" s="267">
        <v>-3.7</v>
      </c>
    </row>
    <row r="11" spans="1:46" ht="13.5" customHeight="1" x14ac:dyDescent="0.15">
      <c r="A11" s="247"/>
      <c r="AK11" s="1103" t="s">
        <v>483</v>
      </c>
      <c r="AL11" s="1104"/>
      <c r="AM11" s="1104"/>
      <c r="AN11" s="1105"/>
      <c r="AO11" s="265">
        <v>2362</v>
      </c>
      <c r="AP11" s="265">
        <v>298</v>
      </c>
      <c r="AQ11" s="266">
        <v>7123</v>
      </c>
      <c r="AR11" s="267">
        <v>-95.8</v>
      </c>
    </row>
    <row r="12" spans="1:46" ht="13.5" customHeight="1" x14ac:dyDescent="0.15">
      <c r="A12" s="247"/>
      <c r="AK12" s="1103" t="s">
        <v>484</v>
      </c>
      <c r="AL12" s="1104"/>
      <c r="AM12" s="1104"/>
      <c r="AN12" s="1105"/>
      <c r="AO12" s="265" t="s">
        <v>485</v>
      </c>
      <c r="AP12" s="265" t="s">
        <v>485</v>
      </c>
      <c r="AQ12" s="266">
        <v>57</v>
      </c>
      <c r="AR12" s="267" t="s">
        <v>485</v>
      </c>
    </row>
    <row r="13" spans="1:46" ht="13.5" customHeight="1" x14ac:dyDescent="0.15">
      <c r="A13" s="247"/>
      <c r="AK13" s="1103" t="s">
        <v>486</v>
      </c>
      <c r="AL13" s="1104"/>
      <c r="AM13" s="1104"/>
      <c r="AN13" s="1105"/>
      <c r="AO13" s="265">
        <v>54737</v>
      </c>
      <c r="AP13" s="265">
        <v>6900</v>
      </c>
      <c r="AQ13" s="266">
        <v>6435</v>
      </c>
      <c r="AR13" s="267">
        <v>7.2</v>
      </c>
    </row>
    <row r="14" spans="1:46" ht="13.5" customHeight="1" x14ac:dyDescent="0.15">
      <c r="A14" s="247"/>
      <c r="AK14" s="1103" t="s">
        <v>487</v>
      </c>
      <c r="AL14" s="1104"/>
      <c r="AM14" s="1104"/>
      <c r="AN14" s="1105"/>
      <c r="AO14" s="265">
        <v>25718</v>
      </c>
      <c r="AP14" s="265">
        <v>3242</v>
      </c>
      <c r="AQ14" s="266">
        <v>3786</v>
      </c>
      <c r="AR14" s="267">
        <v>-14.4</v>
      </c>
    </row>
    <row r="15" spans="1:46" ht="13.5" customHeight="1" x14ac:dyDescent="0.15">
      <c r="A15" s="247"/>
      <c r="AK15" s="1106" t="s">
        <v>488</v>
      </c>
      <c r="AL15" s="1107"/>
      <c r="AM15" s="1107"/>
      <c r="AN15" s="1108"/>
      <c r="AO15" s="265">
        <v>-31245</v>
      </c>
      <c r="AP15" s="265">
        <v>-3939</v>
      </c>
      <c r="AQ15" s="266">
        <v>-9323</v>
      </c>
      <c r="AR15" s="267">
        <v>-57.7</v>
      </c>
    </row>
    <row r="16" spans="1:46" x14ac:dyDescent="0.15">
      <c r="A16" s="247"/>
      <c r="AK16" s="1106" t="s">
        <v>177</v>
      </c>
      <c r="AL16" s="1107"/>
      <c r="AM16" s="1107"/>
      <c r="AN16" s="1108"/>
      <c r="AO16" s="265">
        <v>1086769</v>
      </c>
      <c r="AP16" s="265">
        <v>136993</v>
      </c>
      <c r="AQ16" s="266">
        <v>222412</v>
      </c>
      <c r="AR16" s="267">
        <v>-38.4</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11.35</v>
      </c>
      <c r="AP21" s="278">
        <v>17.59</v>
      </c>
      <c r="AQ21" s="279">
        <v>-6.24</v>
      </c>
      <c r="AS21" s="280"/>
      <c r="AT21" s="276"/>
    </row>
    <row r="22" spans="1:46" s="248" customFormat="1" x14ac:dyDescent="0.15">
      <c r="A22" s="276"/>
      <c r="AK22" s="1109" t="s">
        <v>494</v>
      </c>
      <c r="AL22" s="1110"/>
      <c r="AM22" s="1110"/>
      <c r="AN22" s="1111"/>
      <c r="AO22" s="281">
        <v>96.5</v>
      </c>
      <c r="AP22" s="282">
        <v>95.9</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639325</v>
      </c>
      <c r="AP32" s="291">
        <v>80591</v>
      </c>
      <c r="AQ32" s="292">
        <v>124581</v>
      </c>
      <c r="AR32" s="293">
        <v>-35.299999999999997</v>
      </c>
    </row>
    <row r="33" spans="1:46" ht="13.5" customHeight="1" x14ac:dyDescent="0.15">
      <c r="A33" s="247"/>
      <c r="AK33" s="1117" t="s">
        <v>499</v>
      </c>
      <c r="AL33" s="1118"/>
      <c r="AM33" s="1118"/>
      <c r="AN33" s="1119"/>
      <c r="AO33" s="291" t="s">
        <v>485</v>
      </c>
      <c r="AP33" s="291" t="s">
        <v>485</v>
      </c>
      <c r="AQ33" s="292">
        <v>76</v>
      </c>
      <c r="AR33" s="293" t="s">
        <v>485</v>
      </c>
    </row>
    <row r="34" spans="1:46" ht="27" customHeight="1" x14ac:dyDescent="0.15">
      <c r="A34" s="247"/>
      <c r="AK34" s="1117" t="s">
        <v>500</v>
      </c>
      <c r="AL34" s="1118"/>
      <c r="AM34" s="1118"/>
      <c r="AN34" s="1119"/>
      <c r="AO34" s="291" t="s">
        <v>485</v>
      </c>
      <c r="AP34" s="291" t="s">
        <v>485</v>
      </c>
      <c r="AQ34" s="292">
        <v>163</v>
      </c>
      <c r="AR34" s="293" t="s">
        <v>485</v>
      </c>
    </row>
    <row r="35" spans="1:46" ht="27" customHeight="1" x14ac:dyDescent="0.15">
      <c r="A35" s="247"/>
      <c r="AK35" s="1117" t="s">
        <v>501</v>
      </c>
      <c r="AL35" s="1118"/>
      <c r="AM35" s="1118"/>
      <c r="AN35" s="1119"/>
      <c r="AO35" s="291">
        <v>93195</v>
      </c>
      <c r="AP35" s="291">
        <v>11748</v>
      </c>
      <c r="AQ35" s="292">
        <v>24428</v>
      </c>
      <c r="AR35" s="293">
        <v>-51.9</v>
      </c>
    </row>
    <row r="36" spans="1:46" ht="27" customHeight="1" x14ac:dyDescent="0.15">
      <c r="A36" s="247"/>
      <c r="AK36" s="1117" t="s">
        <v>502</v>
      </c>
      <c r="AL36" s="1118"/>
      <c r="AM36" s="1118"/>
      <c r="AN36" s="1119"/>
      <c r="AO36" s="291">
        <v>56124</v>
      </c>
      <c r="AP36" s="291">
        <v>7075</v>
      </c>
      <c r="AQ36" s="292">
        <v>4294</v>
      </c>
      <c r="AR36" s="293">
        <v>64.8</v>
      </c>
    </row>
    <row r="37" spans="1:46" ht="13.5" customHeight="1" x14ac:dyDescent="0.15">
      <c r="A37" s="247"/>
      <c r="AK37" s="1117" t="s">
        <v>503</v>
      </c>
      <c r="AL37" s="1118"/>
      <c r="AM37" s="1118"/>
      <c r="AN37" s="1119"/>
      <c r="AO37" s="291" t="s">
        <v>485</v>
      </c>
      <c r="AP37" s="291" t="s">
        <v>485</v>
      </c>
      <c r="AQ37" s="292">
        <v>880</v>
      </c>
      <c r="AR37" s="293" t="s">
        <v>485</v>
      </c>
    </row>
    <row r="38" spans="1:46" ht="27" customHeight="1" x14ac:dyDescent="0.15">
      <c r="A38" s="247"/>
      <c r="AK38" s="1120" t="s">
        <v>504</v>
      </c>
      <c r="AL38" s="1121"/>
      <c r="AM38" s="1121"/>
      <c r="AN38" s="1122"/>
      <c r="AO38" s="294">
        <v>334</v>
      </c>
      <c r="AP38" s="294">
        <v>42</v>
      </c>
      <c r="AQ38" s="295">
        <v>22</v>
      </c>
      <c r="AR38" s="283">
        <v>90.9</v>
      </c>
      <c r="AS38" s="290"/>
    </row>
    <row r="39" spans="1:46" x14ac:dyDescent="0.15">
      <c r="A39" s="247"/>
      <c r="AK39" s="1120" t="s">
        <v>505</v>
      </c>
      <c r="AL39" s="1121"/>
      <c r="AM39" s="1121"/>
      <c r="AN39" s="1122"/>
      <c r="AO39" s="291">
        <v>-31809</v>
      </c>
      <c r="AP39" s="291">
        <v>-4010</v>
      </c>
      <c r="AQ39" s="292">
        <v>-5293</v>
      </c>
      <c r="AR39" s="293">
        <v>-24.2</v>
      </c>
      <c r="AS39" s="290"/>
    </row>
    <row r="40" spans="1:46" ht="27" customHeight="1" x14ac:dyDescent="0.15">
      <c r="A40" s="247"/>
      <c r="AK40" s="1117" t="s">
        <v>506</v>
      </c>
      <c r="AL40" s="1118"/>
      <c r="AM40" s="1118"/>
      <c r="AN40" s="1119"/>
      <c r="AO40" s="291">
        <v>-357921</v>
      </c>
      <c r="AP40" s="291">
        <v>-45118</v>
      </c>
      <c r="AQ40" s="292">
        <v>-99375</v>
      </c>
      <c r="AR40" s="293">
        <v>-54.6</v>
      </c>
      <c r="AS40" s="290"/>
    </row>
    <row r="41" spans="1:46" x14ac:dyDescent="0.15">
      <c r="A41" s="247"/>
      <c r="AK41" s="1123" t="s">
        <v>287</v>
      </c>
      <c r="AL41" s="1124"/>
      <c r="AM41" s="1124"/>
      <c r="AN41" s="1125"/>
      <c r="AO41" s="291">
        <v>399248</v>
      </c>
      <c r="AP41" s="291">
        <v>50327</v>
      </c>
      <c r="AQ41" s="292">
        <v>49775</v>
      </c>
      <c r="AR41" s="293">
        <v>1.1000000000000001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1767950</v>
      </c>
      <c r="AN51" s="313">
        <v>237404</v>
      </c>
      <c r="AO51" s="314">
        <v>133</v>
      </c>
      <c r="AP51" s="315">
        <v>200194</v>
      </c>
      <c r="AQ51" s="316">
        <v>5.2</v>
      </c>
      <c r="AR51" s="317">
        <v>127.8</v>
      </c>
    </row>
    <row r="52" spans="1:44" x14ac:dyDescent="0.15">
      <c r="A52" s="247"/>
      <c r="AK52" s="318"/>
      <c r="AL52" s="319" t="s">
        <v>516</v>
      </c>
      <c r="AM52" s="320">
        <v>1218213</v>
      </c>
      <c r="AN52" s="321">
        <v>163584</v>
      </c>
      <c r="AO52" s="322">
        <v>90.6</v>
      </c>
      <c r="AP52" s="323">
        <v>106422</v>
      </c>
      <c r="AQ52" s="324">
        <v>20.100000000000001</v>
      </c>
      <c r="AR52" s="325">
        <v>70.5</v>
      </c>
    </row>
    <row r="53" spans="1:44" x14ac:dyDescent="0.15">
      <c r="A53" s="247"/>
      <c r="AK53" s="303" t="s">
        <v>517</v>
      </c>
      <c r="AL53" s="304"/>
      <c r="AM53" s="312">
        <v>816460</v>
      </c>
      <c r="AN53" s="313">
        <v>110661</v>
      </c>
      <c r="AO53" s="314">
        <v>-53.4</v>
      </c>
      <c r="AP53" s="315">
        <v>196914</v>
      </c>
      <c r="AQ53" s="316">
        <v>-1.6</v>
      </c>
      <c r="AR53" s="317">
        <v>-51.8</v>
      </c>
    </row>
    <row r="54" spans="1:44" x14ac:dyDescent="0.15">
      <c r="A54" s="247"/>
      <c r="AK54" s="318"/>
      <c r="AL54" s="319" t="s">
        <v>516</v>
      </c>
      <c r="AM54" s="320">
        <v>585348</v>
      </c>
      <c r="AN54" s="321">
        <v>79337</v>
      </c>
      <c r="AO54" s="322">
        <v>-51.5</v>
      </c>
      <c r="AP54" s="323">
        <v>98966</v>
      </c>
      <c r="AQ54" s="324">
        <v>-7</v>
      </c>
      <c r="AR54" s="325">
        <v>-44.5</v>
      </c>
    </row>
    <row r="55" spans="1:44" x14ac:dyDescent="0.15">
      <c r="A55" s="247"/>
      <c r="AK55" s="303" t="s">
        <v>518</v>
      </c>
      <c r="AL55" s="304"/>
      <c r="AM55" s="312">
        <v>2165936</v>
      </c>
      <c r="AN55" s="313">
        <v>287031</v>
      </c>
      <c r="AO55" s="314">
        <v>159.4</v>
      </c>
      <c r="AP55" s="315">
        <v>204757</v>
      </c>
      <c r="AQ55" s="316">
        <v>4</v>
      </c>
      <c r="AR55" s="317">
        <v>155.4</v>
      </c>
    </row>
    <row r="56" spans="1:44" x14ac:dyDescent="0.15">
      <c r="A56" s="247"/>
      <c r="AK56" s="318"/>
      <c r="AL56" s="319" t="s">
        <v>516</v>
      </c>
      <c r="AM56" s="320">
        <v>652625</v>
      </c>
      <c r="AN56" s="321">
        <v>86486</v>
      </c>
      <c r="AO56" s="322">
        <v>9</v>
      </c>
      <c r="AP56" s="323">
        <v>106071</v>
      </c>
      <c r="AQ56" s="324">
        <v>7.2</v>
      </c>
      <c r="AR56" s="325">
        <v>1.8</v>
      </c>
    </row>
    <row r="57" spans="1:44" x14ac:dyDescent="0.15">
      <c r="A57" s="247"/>
      <c r="AK57" s="303" t="s">
        <v>519</v>
      </c>
      <c r="AL57" s="304"/>
      <c r="AM57" s="312">
        <v>1725578</v>
      </c>
      <c r="AN57" s="313">
        <v>221654</v>
      </c>
      <c r="AO57" s="314">
        <v>-22.8</v>
      </c>
      <c r="AP57" s="315">
        <v>194971</v>
      </c>
      <c r="AQ57" s="316">
        <v>-4.8</v>
      </c>
      <c r="AR57" s="317">
        <v>-18</v>
      </c>
    </row>
    <row r="58" spans="1:44" x14ac:dyDescent="0.15">
      <c r="A58" s="247"/>
      <c r="AK58" s="318"/>
      <c r="AL58" s="319" t="s">
        <v>516</v>
      </c>
      <c r="AM58" s="320">
        <v>1299175</v>
      </c>
      <c r="AN58" s="321">
        <v>166882</v>
      </c>
      <c r="AO58" s="322">
        <v>93</v>
      </c>
      <c r="AP58" s="323">
        <v>105966</v>
      </c>
      <c r="AQ58" s="324">
        <v>-0.1</v>
      </c>
      <c r="AR58" s="325">
        <v>93.1</v>
      </c>
    </row>
    <row r="59" spans="1:44" x14ac:dyDescent="0.15">
      <c r="A59" s="247"/>
      <c r="AK59" s="303" t="s">
        <v>520</v>
      </c>
      <c r="AL59" s="304"/>
      <c r="AM59" s="312">
        <v>2047500</v>
      </c>
      <c r="AN59" s="313">
        <v>258099</v>
      </c>
      <c r="AO59" s="314">
        <v>16.399999999999999</v>
      </c>
      <c r="AP59" s="315">
        <v>224172</v>
      </c>
      <c r="AQ59" s="316">
        <v>15</v>
      </c>
      <c r="AR59" s="317">
        <v>1.4</v>
      </c>
    </row>
    <row r="60" spans="1:44" x14ac:dyDescent="0.15">
      <c r="A60" s="247"/>
      <c r="AK60" s="318"/>
      <c r="AL60" s="319" t="s">
        <v>516</v>
      </c>
      <c r="AM60" s="320">
        <v>960915</v>
      </c>
      <c r="AN60" s="321">
        <v>121129</v>
      </c>
      <c r="AO60" s="322">
        <v>-27.4</v>
      </c>
      <c r="AP60" s="323">
        <v>117611</v>
      </c>
      <c r="AQ60" s="324">
        <v>11</v>
      </c>
      <c r="AR60" s="325">
        <v>-38.4</v>
      </c>
    </row>
    <row r="61" spans="1:44" x14ac:dyDescent="0.15">
      <c r="A61" s="247"/>
      <c r="AK61" s="303" t="s">
        <v>521</v>
      </c>
      <c r="AL61" s="326"/>
      <c r="AM61" s="312">
        <v>1704685</v>
      </c>
      <c r="AN61" s="313">
        <v>222970</v>
      </c>
      <c r="AO61" s="314">
        <v>46.5</v>
      </c>
      <c r="AP61" s="315">
        <v>204202</v>
      </c>
      <c r="AQ61" s="327">
        <v>3.6</v>
      </c>
      <c r="AR61" s="317">
        <v>42.9</v>
      </c>
    </row>
    <row r="62" spans="1:44" x14ac:dyDescent="0.15">
      <c r="A62" s="247"/>
      <c r="AK62" s="318"/>
      <c r="AL62" s="319" t="s">
        <v>516</v>
      </c>
      <c r="AM62" s="320">
        <v>943255</v>
      </c>
      <c r="AN62" s="321">
        <v>123484</v>
      </c>
      <c r="AO62" s="322">
        <v>22.7</v>
      </c>
      <c r="AP62" s="323">
        <v>107007</v>
      </c>
      <c r="AQ62" s="324">
        <v>6.2</v>
      </c>
      <c r="AR62" s="325">
        <v>16.5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qssHTgYGYmIh2YyXx5tF+wc/6ByoyiLM5wp/fpxbEQ82BZqC7XucL8/94iXBaj9gEJEdBCKjLiH7PupkuQpXw==" saltValue="qgo9LUd5RsDD8IffpV8A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wfo5DUrR+dcHk6+BgblmH280ZQ/NcqhH0mYIzLLaayjsA3FCOdwrd17u7DirrlItfK2EACMU9odCk2JlkyOWDA==" saltValue="QjstAK3LtdDJbUfWW/Gn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nneNbTr7NCPIiAnJUjM24hX6V2QjPHwOWb833Tvt6/uF/eL1/t9+HW5UKNgTD8YffVpKSHO5euwIawO9tPdM7g==" saltValue="GrPbYncbYa3k/4H4wzEJ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24.52</v>
      </c>
      <c r="G47" s="12">
        <v>25.44</v>
      </c>
      <c r="H47" s="12">
        <v>27.42</v>
      </c>
      <c r="I47" s="12">
        <v>23.95</v>
      </c>
      <c r="J47" s="13">
        <v>24.75</v>
      </c>
    </row>
    <row r="48" spans="2:10" ht="57.75" customHeight="1" x14ac:dyDescent="0.15">
      <c r="B48" s="14"/>
      <c r="C48" s="1128" t="s">
        <v>4</v>
      </c>
      <c r="D48" s="1128"/>
      <c r="E48" s="1129"/>
      <c r="F48" s="15">
        <v>4.96</v>
      </c>
      <c r="G48" s="16">
        <v>4.3899999999999997</v>
      </c>
      <c r="H48" s="16">
        <v>3.67</v>
      </c>
      <c r="I48" s="16">
        <v>3.66</v>
      </c>
      <c r="J48" s="17">
        <v>2.04</v>
      </c>
    </row>
    <row r="49" spans="2:10" ht="57.75" customHeight="1" thickBot="1" x14ac:dyDescent="0.2">
      <c r="B49" s="18"/>
      <c r="C49" s="1130" t="s">
        <v>5</v>
      </c>
      <c r="D49" s="1130"/>
      <c r="E49" s="1131"/>
      <c r="F49" s="19">
        <v>0.45</v>
      </c>
      <c r="G49" s="20">
        <v>2.2200000000000002</v>
      </c>
      <c r="H49" s="20">
        <v>0.93</v>
      </c>
      <c r="I49" s="20" t="s">
        <v>528</v>
      </c>
      <c r="J49" s="21">
        <v>0.3</v>
      </c>
    </row>
    <row r="50" spans="2:10" x14ac:dyDescent="0.15"/>
  </sheetData>
  <sheetProtection algorithmName="SHA-512" hashValue="OmvQy8djZaVw8p2y5BBGIhfcGl2tzXJ8lYLYWRj/mDfzq+C0oYo+2tI06sNIYUYgjK5uhUkn1uPHIhJc6i2j9w==" saltValue="KfIKQl20sGfRcwo2pMPD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UtidaYosinori</cp:lastModifiedBy>
  <cp:lastPrinted>2026-03-12T00:08:20Z</cp:lastPrinted>
  <dcterms:created xsi:type="dcterms:W3CDTF">2026-02-23T04:03:24Z</dcterms:created>
  <dcterms:modified xsi:type="dcterms:W3CDTF">2026-03-12T00:08:57Z</dcterms:modified>
  <cp:category/>
</cp:coreProperties>
</file>