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0.150.9\share\総務課\03財務係\15財政状況の公表\財政状況資料集\R05決算\"/>
    </mc:Choice>
  </mc:AlternateContent>
  <xr:revisionPtr revIDLastSave="0" documentId="13_ncr:1_{BAC4F2C1-148D-42D1-8508-429ECD3E31C4}" xr6:coauthVersionLast="47" xr6:coauthVersionMax="47" xr10:uidLastSave="{00000000-0000-0000-0000-000000000000}"/>
  <bookViews>
    <workbookView xWindow="-120" yWindow="-120" windowWidth="20730" windowHeight="1116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W37" i="10"/>
  <c r="BW38" i="10" s="1"/>
  <c r="BW39" i="10" s="1"/>
  <c r="BW40" i="10" s="1"/>
  <c r="CO34" i="10" s="1"/>
  <c r="CO35" i="10" s="1"/>
  <c r="BE37" i="10"/>
  <c r="AM37" i="10"/>
  <c r="U37" i="10"/>
  <c r="C37" i="10"/>
  <c r="CO36" i="10"/>
  <c r="BW36" i="10"/>
  <c r="BE36" i="10"/>
  <c r="AM36" i="10"/>
  <c r="C36" i="10"/>
  <c r="BW35" i="10"/>
  <c r="AM35" i="10"/>
  <c r="C35" i="10"/>
  <c r="BW34" i="10"/>
  <c r="U34" i="10"/>
  <c r="U35" i="10" s="1"/>
  <c r="U36" i="10" s="1"/>
  <c r="C34" i="10"/>
  <c r="AM34" i="10" s="1"/>
  <c r="BE34" i="10" l="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<sst xmlns="http://schemas.openxmlformats.org/spreadsheetml/2006/main" count="1096" uniqueCount="572">
  <si>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</si>
  <si>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</si>
  <si>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</si>
  <si>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</si>
  <si>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</si>
  <si>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</si>
  <si>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</si>
  <si>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</si>
  <si>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</si>
  <si>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</si>
  <si>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</si>
  <si>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</si>
  <si>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</si>
  <si>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</si>
  <si>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</si>
  <si>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</si>
  <si>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</si>
  <si>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</si>
  <si>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</si>
  <si>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</si>
  <si>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</si>
  <si>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</si>
  <si>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</si>
  <si>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</si>
  <si>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</si>
  <si>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</si>
  <si>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</si>
  <si>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</si>
  <si>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</si>
  <si>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</si>
  <si>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</si>
  <si>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</si>
  <si>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</si>
  <si>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</si>
  <si>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</si>
  <si>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</si>
  <si>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</si>
  <si>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</si>
  <si>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</si>
  <si>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</si>
  <si>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</si>
  <si>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</si>
  <si>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</si>
  <si>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</si>
  <si>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</si>
  <si>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</si>
  <si>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</si>
  <si>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</si>
  <si>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</si>
  <si>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</si>
  <si>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</si>
  <si>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</si>
  <si>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</si>
  <si>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</si>
  <si>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</si>
  <si>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</si>
  <si>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</si>
  <si>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</si>
  <si>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</si>
  <si>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</si>
  <si>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</si>
  <si>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</si>
  <si>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</si>
  <si>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</si>
  <si>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</si>
  <si>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</si>
  <si>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</si>
  <si>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</si>
  <si>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</si>
  <si>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</si>
  <si>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</si>
  <si>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</si>
  <si>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</si>
  <si>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</si>
  <si>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</si>
  <si>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</si>
  <si>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</si>
  <si>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</si>
  <si>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</si>
  <si>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</si>
  <si>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</si>
  <si>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</si>
  <si>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</si>
  <si>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</si>
  <si>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</si>
  <si>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</si>
  <si>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</si>
  <si>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</si>
  <si>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</si>
  <si>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</si>
  <si>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</si>
  <si>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</si>
  <si>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</si>
  <si>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</si>
  <si>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南幌町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</si>
  <si>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</si>
  <si>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</si>
  <si>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</si>
  <si>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</si>
  <si>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</si>
  <si>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</si>
  <si>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</si>
  <si>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</si>
  <si>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</si>
  <si>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</si>
  <si>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</si>
  <si>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</si>
  <si>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</si>
  <si>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</si>
  <si>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</si>
  <si>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</si>
  <si>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</si>
  <si>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</si>
  <si>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</si>
  <si>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</si>
  <si>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</si>
  <si>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</si>
  <si>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</si>
  <si>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</si>
  <si>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</si>
  <si>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</si>
  <si>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</si>
  <si>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</si>
  <si>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</si>
  <si>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</si>
  <si>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</si>
  <si>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</si>
  <si>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</si>
  <si>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</si>
  <si>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</si>
  <si>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</si>
  <si>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</si>
  <si>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</si>
  <si>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</si>
  <si>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</si>
  <si>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</si>
  <si>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</si>
  <si>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</si>
  <si>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</si>
  <si>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</si>
  <si>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</si>
  <si>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3.2</t>
    <phoneticPr fontId="5"/>
  </si>
  <si>
    <t>基準財政需要額</t>
    <phoneticPr fontId="26"/>
  </si>
  <si>
    <t>うち日本人(％)</t>
    <phoneticPr fontId="5"/>
  </si>
  <si>
    <t>3.0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</si>
  <si>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</si>
  <si>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</si>
  <si>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</si>
  <si>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</si>
  <si>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</si>
  <si>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</si>
  <si>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</si>
  <si>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</si>
  <si>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</si>
  <si>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</si>
  <si>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</si>
  <si>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</si>
  <si>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</si>
  <si>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</si>
  <si>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</si>
  <si>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</si>
  <si>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</si>
  <si>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</si>
  <si>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</si>
  <si>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</si>
  <si>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</si>
  <si>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</si>
  <si>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</si>
  <si>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</si>
  <si>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</si>
  <si>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</si>
  <si>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</si>
  <si>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</si>
  <si>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</si>
  <si>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</si>
  <si>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</si>
  <si>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</si>
  <si>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</si>
  <si>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</si>
  <si>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</si>
  <si>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</si>
  <si>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</si>
  <si>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</si>
  <si>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</si>
  <si>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</si>
  <si>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</si>
  <si>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</si>
  <si>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</si>
  <si>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</si>
  <si>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</si>
  <si>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</si>
  <si>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</si>
  <si>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</si>
  <si>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</si>
  <si>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</si>
  <si>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</si>
  <si>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</si>
  <si>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</si>
  <si>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</si>
  <si>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</si>
  <si>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</si>
  <si>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</si>
  <si>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</si>
  <si>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北海道南幌町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</si>
  <si>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</si>
  <si>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</si>
  <si>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</si>
  <si>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</si>
  <si>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</si>
  <si>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</si>
  <si>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</si>
  <si>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</si>
  <si>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</si>
  <si>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</si>
  <si>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</si>
  <si>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</si>
  <si>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</si>
  <si>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</si>
  <si>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</si>
  <si>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</si>
  <si>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</si>
  <si>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</si>
  <si>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</si>
  <si>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</si>
  <si>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</si>
  <si>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</si>
  <si>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</si>
  <si>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</si>
  <si>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</si>
  <si>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</si>
  <si>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</si>
  <si>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</si>
  <si>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</si>
  <si>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</si>
  <si>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</si>
  <si>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</si>
  <si>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</si>
  <si>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</si>
  <si>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</si>
  <si>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</si>
  <si>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</si>
  <si>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</si>
  <si>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</si>
  <si>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</si>
  <si>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</si>
  <si>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</si>
  <si>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</si>
  <si>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</si>
  <si>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</si>
  <si>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</si>
  <si>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</si>
  <si>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</si>
  <si>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</si>
  <si>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</si>
  <si>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</si>
  <si>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</si>
  <si>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</si>
  <si>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</si>
  <si>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</si>
  <si>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</si>
  <si>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</si>
  <si>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</si>
  <si>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</si>
  <si>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</si>
  <si>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</si>
  <si>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</si>
  <si>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</si>
  <si>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</si>
  <si>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</si>
  <si>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</si>
  <si>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</si>
  <si>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</si>
  <si>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</si>
  <si>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</si>
  <si>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</si>
  <si>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</si>
  <si>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</si>
  <si>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</si>
  <si>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</si>
  <si>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</si>
  <si>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</si>
  <si>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</si>
  <si>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</si>
  <si>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</si>
  <si>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</si>
  <si>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</si>
  <si>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</si>
  <si>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</si>
  <si>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</si>
  <si>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</si>
  <si>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</si>
  <si>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</si>
  <si>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</si>
  <si>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</si>
  <si>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</si>
  <si>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</si>
  <si>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</si>
  <si>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</si>
  <si>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</si>
  <si>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</si>
  <si>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</si>
  <si>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</si>
  <si>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</si>
  <si>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</si>
  <si>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</si>
  <si>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</si>
  <si>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</si>
  <si>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</si>
  <si>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</si>
  <si>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</si>
  <si>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</si>
  <si>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</si>
  <si>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</si>
  <si>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</si>
  <si>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</si>
  <si>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</si>
  <si>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</si>
  <si>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</si>
  <si>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</si>
  <si>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</si>
  <si>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</si>
  <si>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</si>
  <si>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</si>
  <si>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その他</t>
    <phoneticPr fontId="5"/>
  </si>
  <si>
    <t>加入世帯数(世帯)</t>
  </si>
  <si>
    <t>　繰出金</t>
    <phoneticPr fontId="5"/>
  </si>
  <si>
    <t>　うち減収補塡債(特例分)</t>
    <rPh sb="4" eb="5">
      <t>シュウ</t>
    </rPh>
    <rPh sb="9" eb="10">
      <t>トク</t>
    </rPh>
    <rPh sb="10" eb="11">
      <t>レイ</t>
    </rPh>
    <rPh sb="11" eb="12">
      <t>ブン</t>
    </rPh>
    <phoneticPr fontId="17"/>
  </si>
  <si>
    <t>下水道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</si>
  <si>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</si>
  <si>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</si>
  <si>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</si>
  <si>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</si>
  <si>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</si>
  <si>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</si>
  <si>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</si>
  <si>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</si>
  <si>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</si>
  <si>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</si>
  <si>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</si>
  <si>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</si>
  <si>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</si>
  <si>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</si>
  <si>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</si>
  <si>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</si>
  <si>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</si>
  <si>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</si>
  <si>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</si>
  <si>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</si>
  <si>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</si>
  <si>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</si>
  <si>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</si>
  <si>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</si>
  <si>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</si>
  <si>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北海道南幌町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</si>
  <si>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</si>
  <si>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</si>
  <si>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</si>
  <si>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</si>
  <si>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</si>
  <si>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</si>
  <si>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</si>
  <si>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</si>
  <si>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</si>
  <si>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</si>
  <si>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</si>
  <si>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</si>
  <si>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</si>
  <si>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</si>
  <si>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</si>
  <si>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</si>
  <si>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</si>
  <si>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</si>
  <si>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</si>
  <si>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</si>
  <si>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</si>
  <si>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</si>
  <si>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</si>
  <si>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</si>
  <si>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</si>
  <si>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</si>
  <si>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</si>
  <si>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</si>
  <si>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</si>
  <si>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</si>
  <si>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</si>
  <si>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</si>
  <si>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</si>
  <si>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</si>
  <si>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</si>
  <si>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</si>
  <si>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病院事業会計</t>
    <phoneticPr fontId="5"/>
  </si>
  <si>
    <t>法適用企業</t>
    <phoneticPr fontId="5"/>
  </si>
  <si>
    <t>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</si>
  <si>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</si>
  <si>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</si>
  <si>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</si>
  <si>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</si>
  <si>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</si>
  <si>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</si>
  <si>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</si>
  <si>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</si>
  <si>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</si>
  <si>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</si>
  <si>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</si>
  <si>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</si>
  <si>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</si>
  <si>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</si>
  <si>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</si>
  <si>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</si>
  <si>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</si>
  <si>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</si>
  <si>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</si>
  <si>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</si>
  <si>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</si>
  <si>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</si>
  <si>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</si>
  <si>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</si>
  <si>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</si>
  <si>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</si>
  <si>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</si>
  <si>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</si>
  <si>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</si>
  <si>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</si>
  <si>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</si>
  <si>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</si>
  <si>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</si>
  <si>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</si>
  <si>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</si>
  <si>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</si>
  <si>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</si>
  <si>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</si>
  <si>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</si>
  <si>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</si>
  <si>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</si>
  <si>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</si>
  <si>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</si>
  <si>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</si>
  <si>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</si>
  <si>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</si>
  <si>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</si>
  <si>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</si>
  <si>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</si>
  <si>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</si>
  <si>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</si>
  <si>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</si>
  <si>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</si>
  <si>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</si>
  <si>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</si>
  <si>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</si>
  <si>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</si>
  <si>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</si>
  <si>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</si>
  <si>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</si>
  <si>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</si>
  <si>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</si>
  <si>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</si>
  <si>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</si>
  <si>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</si>
  <si>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</si>
  <si>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</si>
  <si>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</si>
  <si>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</si>
  <si>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</si>
  <si>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</si>
  <si>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</si>
  <si>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</si>
  <si>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</si>
  <si>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</si>
  <si>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</si>
  <si>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</si>
  <si>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</si>
  <si>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</si>
  <si>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</si>
  <si>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</si>
  <si>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</si>
  <si>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</si>
  <si>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</si>
  <si>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</si>
  <si>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</si>
  <si>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</si>
  <si>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</si>
  <si>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</si>
  <si>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</si>
  <si>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</si>
  <si>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</si>
  <si>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</si>
  <si>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</si>
  <si>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</si>
  <si>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</si>
  <si>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</si>
  <si>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</si>
  <si>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</si>
  <si>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</si>
  <si>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</si>
  <si>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</si>
  <si>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</si>
  <si>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</si>
  <si>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</si>
  <si>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</si>
  <si>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</si>
  <si>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</si>
  <si>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</si>
  <si>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</si>
  <si>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</si>
  <si>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</si>
  <si>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</si>
  <si>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</si>
  <si>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</si>
  <si>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</si>
  <si>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</si>
  <si>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</si>
  <si>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</si>
  <si>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</si>
  <si>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</si>
  <si>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</si>
  <si>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</si>
  <si>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</si>
  <si>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</si>
  <si>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</si>
  <si>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</si>
  <si>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</si>
  <si>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</si>
  <si>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</si>
  <si>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</si>
  <si>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</si>
  <si>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</si>
  <si>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</si>
  <si>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</si>
  <si>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</si>
  <si>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</si>
  <si>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0.14</t>
  </si>
  <si>
    <t>▲ 2.93</t>
  </si>
  <si>
    <t>病院事業会計</t>
  </si>
  <si>
    <t>一般会計</t>
  </si>
  <si>
    <t>下水道事業特別会計</t>
  </si>
  <si>
    <t>介護保険特別会計</t>
  </si>
  <si>
    <t>国民健康保険特別会計</t>
  </si>
  <si>
    <t>農業集落排水事業特別会計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</si>
  <si>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</si>
  <si>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</si>
  <si>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</si>
  <si>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</si>
  <si>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</si>
  <si>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</si>
  <si>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</si>
  <si>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</si>
  <si>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ふるさと応援基金</t>
    <rPh sb="4" eb="8">
      <t>オウエンキキン</t>
    </rPh>
    <phoneticPr fontId="5"/>
  </si>
  <si>
    <t>南幌温泉ハート＆ハート基金</t>
    <rPh sb="0" eb="2">
      <t>ナンポロ</t>
    </rPh>
    <rPh sb="2" eb="4">
      <t>オンセン</t>
    </rPh>
    <rPh sb="11" eb="13">
      <t>キキン</t>
    </rPh>
    <phoneticPr fontId="10"/>
  </si>
  <si>
    <t>地域福祉振興基金</t>
    <rPh sb="0" eb="2">
      <t>チイキ</t>
    </rPh>
    <rPh sb="2" eb="4">
      <t>フクシ</t>
    </rPh>
    <rPh sb="4" eb="6">
      <t>シンコウ</t>
    </rPh>
    <rPh sb="6" eb="8">
      <t>キキン</t>
    </rPh>
    <phoneticPr fontId="10"/>
  </si>
  <si>
    <t>中山間ふるさと水と土保全基金</t>
    <rPh sb="0" eb="3">
      <t>チュウサンカン</t>
    </rPh>
    <rPh sb="7" eb="8">
      <t>ミズ</t>
    </rPh>
    <rPh sb="9" eb="10">
      <t>ツチ</t>
    </rPh>
    <rPh sb="10" eb="12">
      <t>ホゼン</t>
    </rPh>
    <rPh sb="12" eb="14">
      <t>キキン</t>
    </rPh>
    <phoneticPr fontId="10"/>
  </si>
  <si>
    <t>消防防災対策基金</t>
    <rPh sb="0" eb="2">
      <t>ショウボウ</t>
    </rPh>
    <rPh sb="2" eb="4">
      <t>ボウサイ</t>
    </rPh>
    <rPh sb="4" eb="6">
      <t>タイサク</t>
    </rPh>
    <rPh sb="6" eb="8">
      <t>キキン</t>
    </rPh>
    <phoneticPr fontId="2"/>
  </si>
  <si>
    <t>-</t>
    <phoneticPr fontId="2"/>
  </si>
  <si>
    <t>南空知葬斎組合</t>
    <rPh sb="0" eb="1">
      <t>ミナミ</t>
    </rPh>
    <rPh sb="1" eb="3">
      <t>ソラチ</t>
    </rPh>
    <rPh sb="3" eb="4">
      <t>ソウ</t>
    </rPh>
    <rPh sb="4" eb="5">
      <t>イツキ</t>
    </rPh>
    <rPh sb="5" eb="7">
      <t>クミアイ</t>
    </rPh>
    <phoneticPr fontId="2"/>
  </si>
  <si>
    <t>南空知公衆衛生組合</t>
    <rPh sb="0" eb="1">
      <t>ミナミ</t>
    </rPh>
    <rPh sb="1" eb="3">
      <t>ソラチ</t>
    </rPh>
    <rPh sb="3" eb="5">
      <t>コウシュウ</t>
    </rPh>
    <rPh sb="5" eb="7">
      <t>エイセイ</t>
    </rPh>
    <rPh sb="7" eb="9">
      <t>クミアイ</t>
    </rPh>
    <phoneticPr fontId="2"/>
  </si>
  <si>
    <t>空知教育センター組合</t>
    <rPh sb="0" eb="2">
      <t>ソラチ</t>
    </rPh>
    <rPh sb="2" eb="4">
      <t>キョウイク</t>
    </rPh>
    <rPh sb="8" eb="10">
      <t>クミアイ</t>
    </rPh>
    <phoneticPr fontId="2"/>
  </si>
  <si>
    <t>長幌上水道企業団</t>
    <rPh sb="0" eb="1">
      <t>ナガ</t>
    </rPh>
    <rPh sb="1" eb="2">
      <t>ホロ</t>
    </rPh>
    <rPh sb="2" eb="5">
      <t>ジョウスイドウ</t>
    </rPh>
    <rPh sb="5" eb="7">
      <t>キギョウ</t>
    </rPh>
    <rPh sb="7" eb="8">
      <t>ダン</t>
    </rPh>
    <phoneticPr fontId="2"/>
  </si>
  <si>
    <t>道央廃棄物処理組合</t>
    <rPh sb="0" eb="2">
      <t>ドウオウ</t>
    </rPh>
    <rPh sb="2" eb="5">
      <t>ハイキブツ</t>
    </rPh>
    <rPh sb="5" eb="7">
      <t>ショリ</t>
    </rPh>
    <rPh sb="7" eb="9">
      <t>クミアイ</t>
    </rPh>
    <phoneticPr fontId="2"/>
  </si>
  <si>
    <t>南幌振興公社</t>
    <rPh sb="0" eb="2">
      <t>ナンポロ</t>
    </rPh>
    <rPh sb="2" eb="4">
      <t>シンコウ</t>
    </rPh>
    <rPh sb="4" eb="6">
      <t>コウシャ</t>
    </rPh>
    <phoneticPr fontId="2"/>
  </si>
  <si>
    <t>南幌町農産物加工センター</t>
    <rPh sb="0" eb="3">
      <t>ナンポロチョウ</t>
    </rPh>
    <rPh sb="3" eb="6">
      <t>ノウサンブツ</t>
    </rPh>
    <rPh sb="6" eb="8">
      <t>カコウ</t>
    </rPh>
    <phoneticPr fontId="2"/>
  </si>
  <si>
    <t>南空知消防組合</t>
    <rPh sb="0" eb="1">
      <t>ミナミ</t>
    </rPh>
    <rPh sb="1" eb="3">
      <t>ソラチ</t>
    </rPh>
    <rPh sb="3" eb="5">
      <t>ショウボウ</t>
    </rPh>
    <rPh sb="5" eb="7">
      <t>クミアイ</t>
    </rPh>
    <phoneticPr fontId="2"/>
  </si>
  <si>
    <t>南空知ふるさと市町村圏組合</t>
    <rPh sb="0" eb="1">
      <t>ミナミ</t>
    </rPh>
    <rPh sb="1" eb="3">
      <t>ソラチ</t>
    </rPh>
    <rPh sb="7" eb="10">
      <t>シチョウソン</t>
    </rPh>
    <rPh sb="10" eb="11">
      <t>ケン</t>
    </rPh>
    <rPh sb="11" eb="13">
      <t>クミアイ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</si>
  <si>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</si>
  <si>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</si>
  <si>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令和5年度有形固定資産減価償却率67.8％については類似団体内平均値を上回っており、令和5年度将来負担比率111.2％についても類似団体内平均値と比較して高い水準となっている。将来負担比率の上昇については、公共施設の大規模改修に伴う地方債現在高の増加によるもので、有形固定資産減価償却率も上昇傾向にあるため、公共施設管理計画に基づいた個別施設計画において、各施設の修繕や維持管理を適切に行い、将来負担の抑制に努める。</t>
    <rPh sb="103" eb="105">
      <t>コウキョウ</t>
    </rPh>
    <rPh sb="105" eb="107">
      <t>シセツ</t>
    </rPh>
    <rPh sb="108" eb="111">
      <t>ダイキボ</t>
    </rPh>
    <rPh sb="111" eb="113">
      <t>カイシュウ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</si>
  <si>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</si>
  <si>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</si>
  <si>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</si>
  <si>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</si>
  <si>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</si>
  <si>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</si>
  <si>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公共施設の大規模改修に伴う地方債残高の増加や一部事務組合への負担金増加に伴う組合負担等見込額の増加により、昨年度よりも3.3ポイント上昇した。実質公債費比率については、元利償還金等及び算入公債費等の減少により減少傾向で推移していたものが、地方債残高の増加に伴う元利償還金等の増加により、昨年度よりも1.2ポイント上昇した。今後も公共施設の改修や大型事業の実施により地方債残高の増加および元利償還金等の増加が見込まれることから、将来負担比率、実質公債費比率ともに上昇することが見込まれ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</si>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</sst>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A1FA1EE-B3A5-4BDC-AF78-9C7DD4591DE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200194</c:v>
                </c:pt>
                <c:pt idx="2">
                  <c:v>196914</c:v>
                </c:pt>
                <c:pt idx="3">
                  <c:v>204757</c:v>
                </c:pt>
                <c:pt idx="4">
                  <c:v>194971</c:v>
                </c:pt>
              </c:numCache>
            </c:numRef>
          </c:val>
          <c:smooth val="0"/>
          <c:extLst>
            <c:ext xmlns:c16="http://schemas.microsoft.com/office/drawing/2014/chart" uri="{C3380CC4-5D6E-409C-BE32-E72D297353CC}">
              <c16:uniqueId val="{00000000-8841-426F-8691-D2FFB1C44D1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101888</c:v>
                </c:pt>
                <c:pt idx="1">
                  <c:v>237404</c:v>
                </c:pt>
                <c:pt idx="2">
                  <c:v>110661</c:v>
                </c:pt>
                <c:pt idx="3">
                  <c:v>287031</c:v>
                </c:pt>
                <c:pt idx="4">
                  <c:v>221654</c:v>
                </c:pt>
              </c:numCache>
            </c:numRef>
          </c:val>
          <c:smooth val="0"/>
          <c:extLst>
            <c:ext xmlns:c16="http://schemas.microsoft.com/office/drawing/2014/chart" uri="{C3380CC4-5D6E-409C-BE32-E72D297353CC}">
              <c16:uniqueId val="{00000001-8841-426F-8691-D2FFB1C44D1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3.6</c:v>
                </c:pt>
                <c:pt idx="1">
                  <c:v>4.96</c:v>
                </c:pt>
                <c:pt idx="2">
                  <c:v>4.3899999999999997</c:v>
                </c:pt>
                <c:pt idx="3">
                  <c:v>3.67</c:v>
                </c:pt>
                <c:pt idx="4">
                  <c:v>3.66</c:v>
                </c:pt>
              </c:numCache>
            </c:numRef>
          </c:val>
          <c:extLst>
            <c:ext xmlns:c16="http://schemas.microsoft.com/office/drawing/2014/chart" uri="{C3380CC4-5D6E-409C-BE32-E72D297353CC}">
              <c16:uniqueId val="{00000000-2A8A-43B9-9F60-850C722B1CF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26.64</c:v>
                </c:pt>
                <c:pt idx="1">
                  <c:v>24.52</c:v>
                </c:pt>
                <c:pt idx="2">
                  <c:v>25.44</c:v>
                </c:pt>
                <c:pt idx="3">
                  <c:v>27.42</c:v>
                </c:pt>
                <c:pt idx="4">
                  <c:v>23.95</c:v>
                </c:pt>
              </c:numCache>
            </c:numRef>
          </c:val>
          <c:extLst>
            <c:ext xmlns:c16="http://schemas.microsoft.com/office/drawing/2014/chart" uri="{C3380CC4-5D6E-409C-BE32-E72D297353CC}">
              <c16:uniqueId val="{00000001-2A8A-43B9-9F60-850C722B1CF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-0.14000000000000001</c:v>
                </c:pt>
                <c:pt idx="1">
                  <c:v>0.45</c:v>
                </c:pt>
                <c:pt idx="2">
                  <c:v>2.2200000000000002</c:v>
                </c:pt>
                <c:pt idx="3">
                  <c:v>0.93</c:v>
                </c:pt>
                <c:pt idx="4">
                  <c:v>-2.93</c:v>
                </c:pt>
              </c:numCache>
            </c:numRef>
          </c:val>
          <c:smooth val="0"/>
          <c:extLst>
            <c:ext xmlns:c16="http://schemas.microsoft.com/office/drawing/2014/chart" uri="{C3380CC4-5D6E-409C-BE32-E72D297353CC}">
              <c16:uniqueId val="{00000002-2A8A-43B9-9F60-850C722B1CF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3AD-4F3D-9EDD-CE9264F7783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3AD-4F3D-9EDD-CE9264F7783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3AD-4F3D-9EDD-CE9264F77832}"/>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0.03</c:v>
                </c:pt>
                <c:pt idx="8">
                  <c:v>#N/A</c:v>
                </c:pt>
                <c:pt idx="9">
                  <c:v>0.01</c:v>
                </c:pt>
              </c:numCache>
            </c:numRef>
          </c:val>
          <c:extLst>
            <c:ext xmlns:c16="http://schemas.microsoft.com/office/drawing/2014/chart" uri="{C3380CC4-5D6E-409C-BE32-E72D297353CC}">
              <c16:uniqueId val="{00000003-B3AD-4F3D-9EDD-CE9264F77832}"/>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0.03</c:v>
                </c:pt>
                <c:pt idx="2">
                  <c:v>#N/A</c:v>
                </c:pt>
                <c:pt idx="3">
                  <c:v>0.02</c:v>
                </c:pt>
                <c:pt idx="4">
                  <c:v>#N/A</c:v>
                </c:pt>
                <c:pt idx="5">
                  <c:v>0</c:v>
                </c:pt>
                <c:pt idx="6">
                  <c:v>#N/A</c:v>
                </c:pt>
                <c:pt idx="7">
                  <c:v>0.02</c:v>
                </c:pt>
                <c:pt idx="8">
                  <c:v>#N/A</c:v>
                </c:pt>
                <c:pt idx="9">
                  <c:v>0.14000000000000001</c:v>
                </c:pt>
              </c:numCache>
            </c:numRef>
          </c:val>
          <c:extLst>
            <c:ext xmlns:c16="http://schemas.microsoft.com/office/drawing/2014/chart" uri="{C3380CC4-5D6E-409C-BE32-E72D297353CC}">
              <c16:uniqueId val="{00000004-B3AD-4F3D-9EDD-CE9264F77832}"/>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0.8</c:v>
                </c:pt>
                <c:pt idx="2">
                  <c:v>#N/A</c:v>
                </c:pt>
                <c:pt idx="3">
                  <c:v>0.52</c:v>
                </c:pt>
                <c:pt idx="4">
                  <c:v>#N/A</c:v>
                </c:pt>
                <c:pt idx="5">
                  <c:v>0.47</c:v>
                </c:pt>
                <c:pt idx="6">
                  <c:v>#N/A</c:v>
                </c:pt>
                <c:pt idx="7">
                  <c:v>0.18</c:v>
                </c:pt>
                <c:pt idx="8">
                  <c:v>#N/A</c:v>
                </c:pt>
                <c:pt idx="9">
                  <c:v>0.43</c:v>
                </c:pt>
              </c:numCache>
            </c:numRef>
          </c:val>
          <c:extLst>
            <c:ext xmlns:c16="http://schemas.microsoft.com/office/drawing/2014/chart" uri="{C3380CC4-5D6E-409C-BE32-E72D297353CC}">
              <c16:uniqueId val="{00000005-B3AD-4F3D-9EDD-CE9264F77832}"/>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1.8</c:v>
                </c:pt>
                <c:pt idx="2">
                  <c:v>#N/A</c:v>
                </c:pt>
                <c:pt idx="3">
                  <c:v>1.43</c:v>
                </c:pt>
                <c:pt idx="4">
                  <c:v>#N/A</c:v>
                </c:pt>
                <c:pt idx="5">
                  <c:v>1.4</c:v>
                </c:pt>
                <c:pt idx="6">
                  <c:v>#N/A</c:v>
                </c:pt>
                <c:pt idx="7">
                  <c:v>0.79</c:v>
                </c:pt>
                <c:pt idx="8">
                  <c:v>#N/A</c:v>
                </c:pt>
                <c:pt idx="9">
                  <c:v>1</c:v>
                </c:pt>
              </c:numCache>
            </c:numRef>
          </c:val>
          <c:extLst>
            <c:ext xmlns:c16="http://schemas.microsoft.com/office/drawing/2014/chart" uri="{C3380CC4-5D6E-409C-BE32-E72D297353CC}">
              <c16:uniqueId val="{00000006-B3AD-4F3D-9EDD-CE9264F77832}"/>
            </c:ext>
          </c:extLst>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0.23</c:v>
                </c:pt>
                <c:pt idx="2">
                  <c:v>#N/A</c:v>
                </c:pt>
                <c:pt idx="3">
                  <c:v>0.36</c:v>
                </c:pt>
                <c:pt idx="4">
                  <c:v>#N/A</c:v>
                </c:pt>
                <c:pt idx="5">
                  <c:v>0.2</c:v>
                </c:pt>
                <c:pt idx="6">
                  <c:v>#N/A</c:v>
                </c:pt>
                <c:pt idx="7">
                  <c:v>0.15</c:v>
                </c:pt>
                <c:pt idx="8">
                  <c:v>#N/A</c:v>
                </c:pt>
                <c:pt idx="9">
                  <c:v>1.69</c:v>
                </c:pt>
              </c:numCache>
            </c:numRef>
          </c:val>
          <c:extLst>
            <c:ext xmlns:c16="http://schemas.microsoft.com/office/drawing/2014/chart" uri="{C3380CC4-5D6E-409C-BE32-E72D297353CC}">
              <c16:uniqueId val="{00000007-B3AD-4F3D-9EDD-CE9264F7783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3.59</c:v>
                </c:pt>
                <c:pt idx="2">
                  <c:v>#N/A</c:v>
                </c:pt>
                <c:pt idx="3">
                  <c:v>4.95</c:v>
                </c:pt>
                <c:pt idx="4">
                  <c:v>#N/A</c:v>
                </c:pt>
                <c:pt idx="5">
                  <c:v>4.3899999999999997</c:v>
                </c:pt>
                <c:pt idx="6">
                  <c:v>#N/A</c:v>
                </c:pt>
                <c:pt idx="7">
                  <c:v>3.66</c:v>
                </c:pt>
                <c:pt idx="8">
                  <c:v>#N/A</c:v>
                </c:pt>
                <c:pt idx="9">
                  <c:v>3.65</c:v>
                </c:pt>
              </c:numCache>
            </c:numRef>
          </c:val>
          <c:extLst>
            <c:ext xmlns:c16="http://schemas.microsoft.com/office/drawing/2014/chart" uri="{C3380CC4-5D6E-409C-BE32-E72D297353CC}">
              <c16:uniqueId val="{00000008-B3AD-4F3D-9EDD-CE9264F77832}"/>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1.37</c:v>
                </c:pt>
                <c:pt idx="2">
                  <c:v>#N/A</c:v>
                </c:pt>
                <c:pt idx="3">
                  <c:v>3.75</c:v>
                </c:pt>
                <c:pt idx="4">
                  <c:v>#N/A</c:v>
                </c:pt>
                <c:pt idx="5">
                  <c:v>6.63</c:v>
                </c:pt>
                <c:pt idx="6">
                  <c:v>#N/A</c:v>
                </c:pt>
                <c:pt idx="7">
                  <c:v>10.74</c:v>
                </c:pt>
                <c:pt idx="8">
                  <c:v>#N/A</c:v>
                </c:pt>
                <c:pt idx="9">
                  <c:v>14.42</c:v>
                </c:pt>
              </c:numCache>
            </c:numRef>
          </c:val>
          <c:extLst>
            <c:ext xmlns:c16="http://schemas.microsoft.com/office/drawing/2014/chart" uri="{C3380CC4-5D6E-409C-BE32-E72D297353CC}">
              <c16:uniqueId val="{00000009-B3AD-4F3D-9EDD-CE9264F7783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517</c:v>
                </c:pt>
                <c:pt idx="5">
                  <c:v>499</c:v>
                </c:pt>
                <c:pt idx="8">
                  <c:v>397</c:v>
                </c:pt>
                <c:pt idx="11">
                  <c:v>368</c:v>
                </c:pt>
                <c:pt idx="14">
                  <c:v>368</c:v>
                </c:pt>
              </c:numCache>
            </c:numRef>
          </c:val>
          <c:extLst>
            <c:ext xmlns:c16="http://schemas.microsoft.com/office/drawing/2014/chart" uri="{C3380CC4-5D6E-409C-BE32-E72D297353CC}">
              <c16:uniqueId val="{00000000-BE8C-42C1-9C54-1FD30FB1ADF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E8C-42C1-9C54-1FD30FB1ADF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76</c:v>
                </c:pt>
                <c:pt idx="3">
                  <c:v>66</c:v>
                </c:pt>
                <c:pt idx="6">
                  <c:v>26</c:v>
                </c:pt>
                <c:pt idx="9">
                  <c:v>0</c:v>
                </c:pt>
                <c:pt idx="12">
                  <c:v>0</c:v>
                </c:pt>
              </c:numCache>
            </c:numRef>
          </c:val>
          <c:extLst>
            <c:ext xmlns:c16="http://schemas.microsoft.com/office/drawing/2014/chart" uri="{C3380CC4-5D6E-409C-BE32-E72D297353CC}">
              <c16:uniqueId val="{00000002-BE8C-42C1-9C54-1FD30FB1ADF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41</c:v>
                </c:pt>
                <c:pt idx="3">
                  <c:v>38</c:v>
                </c:pt>
                <c:pt idx="6">
                  <c:v>39</c:v>
                </c:pt>
                <c:pt idx="9">
                  <c:v>43</c:v>
                </c:pt>
                <c:pt idx="12">
                  <c:v>45</c:v>
                </c:pt>
              </c:numCache>
            </c:numRef>
          </c:val>
          <c:extLst>
            <c:ext xmlns:c16="http://schemas.microsoft.com/office/drawing/2014/chart" uri="{C3380CC4-5D6E-409C-BE32-E72D297353CC}">
              <c16:uniqueId val="{00000003-BE8C-42C1-9C54-1FD30FB1ADF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67</c:v>
                </c:pt>
                <c:pt idx="3">
                  <c:v>81</c:v>
                </c:pt>
                <c:pt idx="6">
                  <c:v>72</c:v>
                </c:pt>
                <c:pt idx="9">
                  <c:v>89</c:v>
                </c:pt>
                <c:pt idx="12">
                  <c:v>87</c:v>
                </c:pt>
              </c:numCache>
            </c:numRef>
          </c:val>
          <c:extLst>
            <c:ext xmlns:c16="http://schemas.microsoft.com/office/drawing/2014/chart" uri="{C3380CC4-5D6E-409C-BE32-E72D297353CC}">
              <c16:uniqueId val="{00000004-BE8C-42C1-9C54-1FD30FB1ADF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E8C-42C1-9C54-1FD30FB1ADF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E8C-42C1-9C54-1FD30FB1ADF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644</c:v>
                </c:pt>
                <c:pt idx="3">
                  <c:v>574</c:v>
                </c:pt>
                <c:pt idx="6">
                  <c:v>576</c:v>
                </c:pt>
                <c:pt idx="9">
                  <c:v>613</c:v>
                </c:pt>
                <c:pt idx="12">
                  <c:v>639</c:v>
                </c:pt>
              </c:numCache>
            </c:numRef>
          </c:val>
          <c:extLst>
            <c:ext xmlns:c16="http://schemas.microsoft.com/office/drawing/2014/chart" uri="{C3380CC4-5D6E-409C-BE32-E72D297353CC}">
              <c16:uniqueId val="{00000007-BE8C-42C1-9C54-1FD30FB1ADF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311</c:v>
                </c:pt>
                <c:pt idx="2">
                  <c:v>#N/A</c:v>
                </c:pt>
                <c:pt idx="3">
                  <c:v>#N/A</c:v>
                </c:pt>
                <c:pt idx="4">
                  <c:v>260</c:v>
                </c:pt>
                <c:pt idx="5">
                  <c:v>#N/A</c:v>
                </c:pt>
                <c:pt idx="6">
                  <c:v>#N/A</c:v>
                </c:pt>
                <c:pt idx="7">
                  <c:v>316</c:v>
                </c:pt>
                <c:pt idx="8">
                  <c:v>#N/A</c:v>
                </c:pt>
                <c:pt idx="9">
                  <c:v>#N/A</c:v>
                </c:pt>
                <c:pt idx="10">
                  <c:v>377</c:v>
                </c:pt>
                <c:pt idx="11">
                  <c:v>#N/A</c:v>
                </c:pt>
                <c:pt idx="12">
                  <c:v>#N/A</c:v>
                </c:pt>
                <c:pt idx="13">
                  <c:v>403</c:v>
                </c:pt>
                <c:pt idx="14">
                  <c:v>#N/A</c:v>
                </c:pt>
              </c:numCache>
            </c:numRef>
          </c:val>
          <c:smooth val="0"/>
          <c:extLst>
            <c:ext xmlns:c16="http://schemas.microsoft.com/office/drawing/2014/chart" uri="{C3380CC4-5D6E-409C-BE32-E72D297353CC}">
              <c16:uniqueId val="{00000008-BE8C-42C1-9C54-1FD30FB1ADF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4093</c:v>
                </c:pt>
                <c:pt idx="5">
                  <c:v>4473</c:v>
                </c:pt>
                <c:pt idx="8">
                  <c:v>5034</c:v>
                </c:pt>
                <c:pt idx="11">
                  <c:v>4890</c:v>
                </c:pt>
                <c:pt idx="14">
                  <c:v>5417</c:v>
                </c:pt>
              </c:numCache>
            </c:numRef>
          </c:val>
          <c:extLst>
            <c:ext xmlns:c16="http://schemas.microsoft.com/office/drawing/2014/chart" uri="{C3380CC4-5D6E-409C-BE32-E72D297353CC}">
              <c16:uniqueId val="{00000000-636D-4360-BF1A-1C4F4761887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186</c:v>
                </c:pt>
                <c:pt idx="5">
                  <c:v>180</c:v>
                </c:pt>
                <c:pt idx="8">
                  <c:v>163</c:v>
                </c:pt>
                <c:pt idx="11">
                  <c:v>140</c:v>
                </c:pt>
                <c:pt idx="14">
                  <c:v>115</c:v>
                </c:pt>
              </c:numCache>
            </c:numRef>
          </c:val>
          <c:extLst>
            <c:ext xmlns:c16="http://schemas.microsoft.com/office/drawing/2014/chart" uri="{C3380CC4-5D6E-409C-BE32-E72D297353CC}">
              <c16:uniqueId val="{00000001-636D-4360-BF1A-1C4F4761887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1482</c:v>
                </c:pt>
                <c:pt idx="5">
                  <c:v>1474</c:v>
                </c:pt>
                <c:pt idx="8">
                  <c:v>1640</c:v>
                </c:pt>
                <c:pt idx="11">
                  <c:v>1775</c:v>
                </c:pt>
                <c:pt idx="14">
                  <c:v>1585</c:v>
                </c:pt>
              </c:numCache>
            </c:numRef>
          </c:val>
          <c:extLst>
            <c:ext xmlns:c16="http://schemas.microsoft.com/office/drawing/2014/chart" uri="{C3380CC4-5D6E-409C-BE32-E72D297353CC}">
              <c16:uniqueId val="{00000002-636D-4360-BF1A-1C4F4761887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36D-4360-BF1A-1C4F4761887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36D-4360-BF1A-1C4F4761887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14</c:v>
                </c:pt>
                <c:pt idx="3">
                  <c:v>14</c:v>
                </c:pt>
                <c:pt idx="6">
                  <c:v>13</c:v>
                </c:pt>
                <c:pt idx="9">
                  <c:v>12</c:v>
                </c:pt>
                <c:pt idx="12">
                  <c:v>12</c:v>
                </c:pt>
              </c:numCache>
            </c:numRef>
          </c:val>
          <c:extLst>
            <c:ext xmlns:c16="http://schemas.microsoft.com/office/drawing/2014/chart" uri="{C3380CC4-5D6E-409C-BE32-E72D297353CC}">
              <c16:uniqueId val="{00000005-636D-4360-BF1A-1C4F4761887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529</c:v>
                </c:pt>
                <c:pt idx="3">
                  <c:v>514</c:v>
                </c:pt>
                <c:pt idx="6">
                  <c:v>530</c:v>
                </c:pt>
                <c:pt idx="9">
                  <c:v>487</c:v>
                </c:pt>
                <c:pt idx="12">
                  <c:v>502</c:v>
                </c:pt>
              </c:numCache>
            </c:numRef>
          </c:val>
          <c:extLst>
            <c:ext xmlns:c16="http://schemas.microsoft.com/office/drawing/2014/chart" uri="{C3380CC4-5D6E-409C-BE32-E72D297353CC}">
              <c16:uniqueId val="{00000006-636D-4360-BF1A-1C4F4761887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620</c:v>
                </c:pt>
                <c:pt idx="3">
                  <c:v>890</c:v>
                </c:pt>
                <c:pt idx="6">
                  <c:v>1631</c:v>
                </c:pt>
                <c:pt idx="9">
                  <c:v>1781</c:v>
                </c:pt>
                <c:pt idx="12">
                  <c:v>1986</c:v>
                </c:pt>
              </c:numCache>
            </c:numRef>
          </c:val>
          <c:extLst>
            <c:ext xmlns:c16="http://schemas.microsoft.com/office/drawing/2014/chart" uri="{C3380CC4-5D6E-409C-BE32-E72D297353CC}">
              <c16:uniqueId val="{00000007-636D-4360-BF1A-1C4F4761887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716</c:v>
                </c:pt>
                <c:pt idx="3">
                  <c:v>684</c:v>
                </c:pt>
                <c:pt idx="6">
                  <c:v>593</c:v>
                </c:pt>
                <c:pt idx="9">
                  <c:v>554</c:v>
                </c:pt>
                <c:pt idx="12">
                  <c:v>618</c:v>
                </c:pt>
              </c:numCache>
            </c:numRef>
          </c:val>
          <c:extLst>
            <c:ext xmlns:c16="http://schemas.microsoft.com/office/drawing/2014/chart" uri="{C3380CC4-5D6E-409C-BE32-E72D297353CC}">
              <c16:uniqueId val="{00000008-636D-4360-BF1A-1C4F4761887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90</c:v>
                </c:pt>
                <c:pt idx="3">
                  <c:v>25</c:v>
                </c:pt>
                <c:pt idx="6">
                  <c:v>0</c:v>
                </c:pt>
                <c:pt idx="9">
                  <c:v>0</c:v>
                </c:pt>
                <c:pt idx="12">
                  <c:v>0</c:v>
                </c:pt>
              </c:numCache>
            </c:numRef>
          </c:val>
          <c:extLst>
            <c:ext xmlns:c16="http://schemas.microsoft.com/office/drawing/2014/chart" uri="{C3380CC4-5D6E-409C-BE32-E72D297353CC}">
              <c16:uniqueId val="{00000009-636D-4360-BF1A-1C4F4761887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5691</c:v>
                </c:pt>
                <c:pt idx="3">
                  <c:v>6470</c:v>
                </c:pt>
                <c:pt idx="6">
                  <c:v>7051</c:v>
                </c:pt>
                <c:pt idx="9">
                  <c:v>7294</c:v>
                </c:pt>
                <c:pt idx="12">
                  <c:v>7503</c:v>
                </c:pt>
              </c:numCache>
            </c:numRef>
          </c:val>
          <c:extLst>
            <c:ext xmlns:c16="http://schemas.microsoft.com/office/drawing/2014/chart" uri="{C3380CC4-5D6E-409C-BE32-E72D297353CC}">
              <c16:uniqueId val="{0000000A-636D-4360-BF1A-1C4F4761887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1898</c:v>
                </c:pt>
                <c:pt idx="2">
                  <c:v>#N/A</c:v>
                </c:pt>
                <c:pt idx="3">
                  <c:v>#N/A</c:v>
                </c:pt>
                <c:pt idx="4">
                  <c:v>2469</c:v>
                </c:pt>
                <c:pt idx="5">
                  <c:v>#N/A</c:v>
                </c:pt>
                <c:pt idx="6">
                  <c:v>#N/A</c:v>
                </c:pt>
                <c:pt idx="7">
                  <c:v>2982</c:v>
                </c:pt>
                <c:pt idx="8">
                  <c:v>#N/A</c:v>
                </c:pt>
                <c:pt idx="9">
                  <c:v>#N/A</c:v>
                </c:pt>
                <c:pt idx="10">
                  <c:v>3324</c:v>
                </c:pt>
                <c:pt idx="11">
                  <c:v>#N/A</c:v>
                </c:pt>
                <c:pt idx="12">
                  <c:v>#N/A</c:v>
                </c:pt>
                <c:pt idx="13">
                  <c:v>3504</c:v>
                </c:pt>
                <c:pt idx="14">
                  <c:v>#N/A</c:v>
                </c:pt>
              </c:numCache>
            </c:numRef>
          </c:val>
          <c:smooth val="0"/>
          <c:extLst>
            <c:ext xmlns:c16="http://schemas.microsoft.com/office/drawing/2014/chart" uri="{C3380CC4-5D6E-409C-BE32-E72D297353CC}">
              <c16:uniqueId val="{0000000B-636D-4360-BF1A-1C4F4761887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881</c:v>
                </c:pt>
                <c:pt idx="1">
                  <c:v>939</c:v>
                </c:pt>
                <c:pt idx="2">
                  <c:v>835</c:v>
                </c:pt>
              </c:numCache>
            </c:numRef>
          </c:val>
          <c:extLst>
            <c:ext xmlns:c16="http://schemas.microsoft.com/office/drawing/2014/chart" uri="{C3380CC4-5D6E-409C-BE32-E72D297353CC}">
              <c16:uniqueId val="{00000000-60A7-46AC-880F-79695584C66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315</c:v>
                </c:pt>
                <c:pt idx="1">
                  <c:v>279</c:v>
                </c:pt>
                <c:pt idx="2">
                  <c:v>193</c:v>
                </c:pt>
              </c:numCache>
            </c:numRef>
          </c:val>
          <c:extLst>
            <c:ext xmlns:c16="http://schemas.microsoft.com/office/drawing/2014/chart" uri="{C3380CC4-5D6E-409C-BE32-E72D297353CC}">
              <c16:uniqueId val="{00000001-60A7-46AC-880F-79695584C66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242</c:v>
                </c:pt>
                <c:pt idx="1">
                  <c:v>307</c:v>
                </c:pt>
                <c:pt idx="2">
                  <c:v>324</c:v>
                </c:pt>
              </c:numCache>
            </c:numRef>
          </c:val>
          <c:extLst>
            <c:ext xmlns:c16="http://schemas.microsoft.com/office/drawing/2014/chart" uri="{C3380CC4-5D6E-409C-BE32-E72D297353CC}">
              <c16:uniqueId val="{00000002-60A7-46AC-880F-79695584C66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{BE8FC4E2-B39D-498C-97B3-7A06D8A5575C}</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15F-492A-B51F-019E339DB56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{141748AF-8E25-4E14-B953-BBCB473501BC}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15F-492A-B51F-019E339DB56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{DE73F40C-DE9C-4986-8F50-9CA68A35E57B}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15F-492A-B51F-019E339DB56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{06E57B93-541C-436D-BD0D-0494EE8FC5F2}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15F-492A-B51F-019E339DB56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{7FB2671E-9AAF-4162-BC92-720525CA50F3}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15F-492A-B51F-019E339DB56C}"/>
                </c:ext>
              </c:extLst>
            </c:dLbl>
            <c:dLbl>
              <c:idx val="8"/>
              <c:tx>
                <c:strRef>
                  <c:f>[1]公会計指標分析・財政指標組合せ分析表!$BX$50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{1C8E0374-8F8F-4560-837A-522433D013F5}</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15F-492A-B51F-019E339DB56C}"/>
                </c:ext>
              </c:extLst>
            </c:dLbl>
            <c:dLbl>
              <c:idx val="16"/>
              <c:tx>
                <c:strRef>
                  <c:f>[1]公会計指標分析・財政指標組合せ分析表!$CF$50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{A7B8F39D-5742-4524-948A-F1066DAD832B}</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15F-492A-B51F-019E339DB56C}"/>
                </c:ext>
              </c:extLst>
            </c:dLbl>
            <c:dLbl>
              <c:idx val="24"/>
              <c:tx>
                <c:strRef>
                  <c:f>[1]公会計指標分析・財政指標組合せ分析表!$CN$50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{49E4A94D-7A93-4C83-8A5E-E005A253FE8D}</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15F-492A-B51F-019E339DB56C}"/>
                </c:ext>
              </c:extLst>
            </c:dLbl>
            <c:dLbl>
              <c:idx val="32"/>
              <c:tx>
                <c:strRef>
                  <c:f>[1]公会計指標分析・財政指標組合せ分析表!$CV$50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{FA302526-4288-44D7-88A4-3563691FDD75}</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15F-492A-B51F-019E339DB56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#,##0.0;"▲ "#,##0.0</c:formatCode>
                <c:ptCount val="40"/>
                <c:pt idx="0">
                  <c:v>63.3</c:v>
                </c:pt>
                <c:pt idx="8">
                  <c:v>64</c:v>
                </c:pt>
                <c:pt idx="16">
                  <c:v>66</c:v>
                </c:pt>
                <c:pt idx="24">
                  <c:v>66.7</c:v>
                </c:pt>
                <c:pt idx="32">
                  <c:v>67.8</c:v>
                </c:pt>
              </c:numCache>
            </c:numRef>
          </c:xVal>
          <c:yVal>
            <c:numRef>
              <c:f>[1]公会計指標分析・財政指標組合せ分析表!$BP$51:$DC$51</c:f>
              <c:numCache>
                <c:formatCode>#,##0.0;"▲ "#,##0.0</c:formatCode>
                <c:ptCount val="40"/>
                <c:pt idx="0">
                  <c:v>70.099999999999994</c:v>
                </c:pt>
                <c:pt idx="8">
                  <c:v>86.6</c:v>
                </c:pt>
                <c:pt idx="16">
                  <c:v>95.8</c:v>
                </c:pt>
                <c:pt idx="24">
                  <c:v>107.9</c:v>
                </c:pt>
                <c:pt idx="32">
                  <c:v>111.2</c:v>
                </c:pt>
              </c:numCache>
            </c:numRef>
          </c:yVal>
          <c:smooth val="0"/>
          <c:extLst>
            <c:ext xmlns:c16="http://schemas.microsoft.com/office/drawing/2014/chart" uri="{C3380CC4-5D6E-409C-BE32-E72D297353CC}">
              <c16:uniqueId val="{00000009-415F-492A-B51F-019E339DB56C}"/>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{017CD52A-B05E-4821-A27E-CC19FB14638F}</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15F-492A-B51F-019E339DB56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{0F619C4D-2D51-4A2A-A172-EA271C9EB8DB}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15F-492A-B51F-019E339DB56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{FF6038E0-5F3E-447C-B7A1-5740CBBC8CEB}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15F-492A-B51F-019E339DB56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{47D16E3F-CB6D-4511-BEED-23BA11709C9F}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15F-492A-B51F-019E339DB56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{DFA99188-1D28-4B93-AC38-A278A5BC6D6A}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15F-492A-B51F-019E339DB56C}"/>
                </c:ext>
              </c:extLst>
            </c:dLbl>
            <c:dLbl>
              <c:idx val="8"/>
              <c:tx>
                <c:strRef>
                  <c:f>[1]公会計指標分析・財政指標組合せ分析表!$BX$50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{6B811698-59CE-429A-A7F0-29D0913BD9C3}</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15F-492A-B51F-019E339DB56C}"/>
                </c:ext>
              </c:extLst>
            </c:dLbl>
            <c:dLbl>
              <c:idx val="16"/>
              <c:tx>
                <c:strRef>
                  <c:f>[1]公会計指標分析・財政指標組合せ分析表!$CF$50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{D95EDD61-FBA3-45D5-9368-0AC948630D83}</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15F-492A-B51F-019E339DB56C}"/>
                </c:ext>
              </c:extLst>
            </c:dLbl>
            <c:dLbl>
              <c:idx val="24"/>
              <c:tx>
                <c:strRef>
                  <c:f>[1]公会計指標分析・財政指標組合せ分析表!$CN$50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{90F14A2F-856D-42F8-B90C-71015EBA46C8}</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15F-492A-B51F-019E339DB56C}"/>
                </c:ext>
              </c:extLst>
            </c:dLbl>
            <c:dLbl>
              <c:idx val="32"/>
              <c:tx>
                <c:strRef>
                  <c:f>[1]公会計指標分析・財政指標組合せ分析表!$CV$50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{F4BEF22A-8A8F-492E-A5CE-2B70E7F8A11C}</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15F-492A-B51F-019E339DB56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#,##0.0;"▲ "#,##0.0</c:formatCode>
                <c:ptCount val="40"/>
                <c:pt idx="0">
                  <c:v>61.6</c:v>
                </c:pt>
                <c:pt idx="8">
                  <c:v>64.400000000000006</c:v>
                </c:pt>
                <c:pt idx="16">
                  <c:v>65.3</c:v>
                </c:pt>
                <c:pt idx="24">
                  <c:v>66.7</c:v>
                </c:pt>
                <c:pt idx="32">
                  <c:v>67.2</c:v>
                </c:pt>
              </c:numCache>
            </c:numRef>
          </c:xVal>
          <c:yVal>
            <c:numRef>
              <c:f>[1]公会計指標分析・財政指標組合せ分析表!$BP$55:$DC$55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15F-492A-B51F-019E339DB56C}"/>
            </c:ext>
          </c:extLst>
        </c:ser>
        <c:dLbls>
          <c:showLegendKey val="0"/>
          <c:showVal val="1"/>
          <c:showCatName val="0"/>
          <c:showSerName val="0"/>
          <c:showPercent val="0"/>
          <c:showBubbleSize val="0"/>
        </c:dLbls>
        <c:axId val="46179840"/>
        <c:axId val="46181760"/>
      </c:scatterChart>
      <c:valAx>
        <c:axId val="46179840"/>
        <c:scaling>
          <c:orientation val="maxMin"/>
          <c:max val="69"/>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3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{52D7436A-73F2-4200-B5F4-DE445D20BF05}</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F15-4ABB-A19E-36154CE98B0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{964D9BE0-9FDA-4C7B-AF67-AB96E0226046}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F15-4ABB-A19E-36154CE98B0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{356CB4A1-C08B-422D-A08C-354E27E224B7}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F15-4ABB-A19E-36154CE98B0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{04B43C67-80CD-40E5-8F8D-54DE927C4F28}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F15-4ABB-A19E-36154CE98B0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{8DA74FCA-9592-4E16-9069-B62267D01553}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F15-4ABB-A19E-36154CE98B01}"/>
                </c:ext>
              </c:extLst>
            </c:dLbl>
            <c:dLbl>
              <c:idx val="8"/>
              <c:tx>
                <c:strRef>
                  <c:f>[1]公会計指標分析・財政指標組合せ分析表!$BX$72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{7F1A78AD-A1CD-48F0-AE65-1CC9450B31AB}</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F15-4ABB-A19E-36154CE98B01}"/>
                </c:ext>
              </c:extLst>
            </c:dLbl>
            <c:dLbl>
              <c:idx val="16"/>
              <c:tx>
                <c:strRef>
                  <c:f>[1]公会計指標分析・財政指標組合せ分析表!$CF$72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{6137EAAD-8B9E-43B7-96DE-6892CFC215D9}</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F15-4ABB-A19E-36154CE98B01}"/>
                </c:ext>
              </c:extLst>
            </c:dLbl>
            <c:dLbl>
              <c:idx val="24"/>
              <c:tx>
                <c:strRef>
                  <c:f>[1]公会計指標分析・財政指標組合せ分析表!$CN$72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{D11D03B8-219F-4B21-AED4-594470151FB7}</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F15-4ABB-A19E-36154CE98B01}"/>
                </c:ext>
              </c:extLst>
            </c:dLbl>
            <c:dLbl>
              <c:idx val="32"/>
              <c:tx>
                <c:strRef>
                  <c:f>[1]公会計指標分析・財政指標組合せ分析表!$CV$72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{7D5DAD88-E40A-441A-84EC-FC2661814139}</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F15-4ABB-A19E-36154CE98B0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#,##0.0;"▲ "#,##0.0</c:formatCode>
                <c:ptCount val="40"/>
                <c:pt idx="0">
                  <c:v>11.9</c:v>
                </c:pt>
                <c:pt idx="8">
                  <c:v>11.2</c:v>
                </c:pt>
                <c:pt idx="16">
                  <c:v>10.199999999999999</c:v>
                </c:pt>
                <c:pt idx="24">
                  <c:v>10.5</c:v>
                </c:pt>
                <c:pt idx="32">
                  <c:v>11.7</c:v>
                </c:pt>
              </c:numCache>
            </c:numRef>
          </c:xVal>
          <c:yVal>
            <c:numRef>
              <c:f>[1]公会計指標分析・財政指標組合せ分析表!$BP$73:$DC$73</c:f>
              <c:numCache>
                <c:formatCode>#,##0.0;"▲ "#,##0.0</c:formatCode>
                <c:ptCount val="40"/>
                <c:pt idx="0">
                  <c:v>70.099999999999994</c:v>
                </c:pt>
                <c:pt idx="8">
                  <c:v>86.6</c:v>
                </c:pt>
                <c:pt idx="16">
                  <c:v>95.8</c:v>
                </c:pt>
                <c:pt idx="24">
                  <c:v>107.9</c:v>
                </c:pt>
                <c:pt idx="32">
                  <c:v>111.2</c:v>
                </c:pt>
              </c:numCache>
            </c:numRef>
          </c:yVal>
          <c:smooth val="0"/>
          <c:extLst>
            <c:ext xmlns:c16="http://schemas.microsoft.com/office/drawing/2014/chart" uri="{C3380CC4-5D6E-409C-BE32-E72D297353CC}">
              <c16:uniqueId val="{00000009-AF15-4ABB-A19E-36154CE98B01}"/>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{62638C3A-A8B5-4655-87E8-D21092538077}</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F15-4ABB-A19E-36154CE98B0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{C41BC328-F8E7-425C-A111-57A672DB17C3}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F15-4ABB-A19E-36154CE98B0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{7463B115-1CEB-4F2B-8802-FEF2B02B4840}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F15-4ABB-A19E-36154CE98B0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{70587417-D178-4BC1-B091-0C1C83C54DEF}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F15-4ABB-A19E-36154CE98B0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{ECF7609E-9CF5-4E38-95CC-4C1F277646FB}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F15-4ABB-A19E-36154CE98B01}"/>
                </c:ext>
              </c:extLst>
            </c:dLbl>
            <c:dLbl>
              <c:idx val="8"/>
              <c:layout>
                <c:manualLayout>
                  <c:x val="-4.4905057365901176E-2"/>
                  <c:y val="-8.1337372860052048E-2"/>
                </c:manualLayout>
              </c:layout>
              <c:tx>
                <c:strRef>
                  <c:f>[1]公会計指標分析・財政指標組合せ分析表!$BX$72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{55E02696-D0BC-4E66-97E0-9AA5E3659C82}</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F15-4ABB-A19E-36154CE98B01}"/>
                </c:ext>
              </c:extLst>
            </c:dLbl>
            <c:dLbl>
              <c:idx val="16"/>
              <c:layout>
                <c:manualLayout>
                  <c:x val="-1.8235628084249993E-2"/>
                  <c:y val="-6.2416647087793951E-2"/>
                </c:manualLayout>
              </c:layout>
              <c:tx>
                <c:strRef>
                  <c:f>[1]公会計指標分析・財政指標組合せ分析表!$CF$72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{6700F2CD-0C8B-4FB4-894A-46C83D4C8DDF}</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F15-4ABB-A19E-36154CE98B01}"/>
                </c:ext>
              </c:extLst>
            </c:dLbl>
            <c:dLbl>
              <c:idx val="24"/>
              <c:layout>
                <c:manualLayout>
                  <c:x val="-3.1570342725075584E-2"/>
                  <c:y val="-4.3495921315535854E-2"/>
                </c:manualLayout>
              </c:layout>
              <c:tx>
                <c:strRef>
                  <c:f>[1]公会計指標分析・財政指標組合せ分析表!$CN$72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{28E50FF3-7F81-443B-87FA-0E005FDE2596}</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F15-4ABB-A19E-36154CE98B01}"/>
                </c:ext>
              </c:extLst>
            </c:dLbl>
            <c:dLbl>
              <c:idx val="32"/>
              <c:tx>
                <c:strRef>
                  <c:f>[1]公会計指標分析・財政指標組合せ分析表!$CV$72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{0EEEA60B-0CB6-4A3B-8333-99BDE3650118}</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F15-4ABB-A19E-36154CE98B0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#,##0.0;"▲ "#,##0.0</c:formatCode>
                <c:ptCount val="40"/>
                <c:pt idx="0">
                  <c:v>8.6</c:v>
                </c:pt>
                <c:pt idx="8">
                  <c:v>8.9</c:v>
                </c:pt>
                <c:pt idx="16">
                  <c:v>8.9</c:v>
                </c:pt>
                <c:pt idx="24">
                  <c:v>9.1</c:v>
                </c:pt>
                <c:pt idx="32">
                  <c:v>9.3000000000000007</c:v>
                </c:pt>
              </c:numCache>
            </c:numRef>
          </c:xVal>
          <c:yVal>
            <c:numRef>
              <c:f>[1]公会計指標分析・財政指標組合せ分析表!$BP$77:$DC$77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F15-4ABB-A19E-36154CE98B01}"/>
            </c:ext>
          </c:extLst>
        </c:ser>
        <c:dLbls>
          <c:showLegendKey val="0"/>
          <c:showVal val="1"/>
          <c:showCatName val="0"/>
          <c:showSerName val="0"/>
          <c:showPercent val="0"/>
          <c:showBubbleSize val="0"/>
        </c:dLbls>
        <c:axId val="84219776"/>
        <c:axId val="84234240"/>
      </c:scatterChart>
      <c:valAx>
        <c:axId val="84219776"/>
        <c:scaling>
          <c:orientation val="maxMin"/>
          <c:max val="13"/>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3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北海道南幌町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元利償還金等の額は令和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年度から減少したものの、令和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年度において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緊急防災・減災事業債の新発債に係る元金償還開始により増加し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。今後においても、道路・橋梁長寿命化事業、公共施設改修及び一部事務組合施設等の改築に伴う起債が増加していく見込みのため、実質公債費比率（分子）は増加傾向で推移することが見込まれる。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満期一括償還地方債は利用していない。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北海道南幌町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地方債残高においては、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公共施設の大規模改修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や町道改修事業など、新発債が増えたことにより地方債残高は増加し将来負担比率（分子）は増加した。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今後も、道路・橋梁などの公共施設の改修や一部事務組合施設等の改築に伴う起債、基金の減少等により、将来負担比率（分子）は増加傾向で推移するものと推察する。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北海道南幌町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財政調整基金及び減債基金は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財源調整のため</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267</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取り崩した</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ことにより減少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した。また目的基金ではふるさと応援基金の残高が増加し</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たほか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消防防災対策基金を新設したことにより特定目的</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基金全体</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残高が前年比で</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今後においても財政基盤の安定や持続可能な行財政運営を図るため適正な基金の保有に努める。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・ふるさと応援基金：南幌町を応援しようとする方から贈られた寄附金を財源として、寄附者の想いを反映したまちづくり事業に資する。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・南幌温泉ハート＆ハート基金：南幌温泉ハート＆ハート施設の整備、更新及び管理運営に要する費用に充てる。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・地域福祉振興基金：福祉活動事業の促進を図る。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・中山間ふるさと水と土保全基金：中山間地区（４法指定市町村）における土地改良施設の機能を良好に発揮させ、地域連帯感の新たな</a:t>
          </a:r>
          <a:endParaRPr lang="ja-JP" altLang="ja-JP" sz="1600">
            <a:effectLst/>
            <a:latin typeface="ＭＳ Ｐゴシック" panose="020B0600070205080204" pitchFamily="50" charset="-128"/>
            <a:ea typeface="ＭＳ Ｐゴシック" panose="020B0600070205080204" pitchFamily="50" charset="-128"/>
          </a:endParaRPr>
        </a:p>
        <a:p>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醸成や、地域コミュニティの発展に必要な集落共同活動の強化に対する支援事業を行い、中山間地域の農村活性化を図る。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・教育振興基金：町の教育の振興に資する。</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・消防防災対策基金：消防活動や防災対策事業の促進を図る。</a:t>
          </a:r>
          <a:endParaRPr lang="ja-JP" altLang="ja-JP" sz="16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・ふるさと応援基金：令和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年度の寄附額と基金繰入額の差し引きにより増加した。</a:t>
          </a:r>
          <a:endParaRPr lang="ja-JP" altLang="ja-JP" sz="14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消防防災対策基金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：あらたな基金の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新設</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・今後においても財政基盤の安定や持続可能な行財政運営を図るため適正な基金の保有に努める。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財源不足を補うため</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167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百万円取り崩したことから前年度より減少した。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歳入財源不足への対応のため取り崩しを行う可能性があり、残高は減少傾向で推移する見込みである。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今後においても財政基盤の安定や持続可能な行財政運営を図るため適正な基金の保有に努める。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起債償還の一部充当を</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目的に</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百万円取り崩したことから前年度より減少した。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今後は基金自体の増加はあまり見込めないが、財政基盤の安定や持続可能な行財政運営を図るため適正な基金の保有に努める。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7462127-E953-45C0-B9CF-84A4E6CCEE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46DD875-777E-497C-997B-B95FEF9106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39140F92-8EEC-49D3-9798-8F9F027BE46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4DCF5C9D-5D2F-48C8-8F81-D62D09A5E94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9EDB1FD4-A299-410C-BDD6-49CD616D5B7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0732CCC-999B-4813-A223-F1A9FF601CC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北海道南幌町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26E05938-9FC4-4FD8-B2AB-9480AB5BAE4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15E2106-2CAD-4825-9852-463EB41094B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55C6672-E4D9-491A-A132-6B2D68BE9FE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84783F0-8C77-4990-B120-C0241AD8843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22A63195-DC2D-4C8B-AB95-A532BF838FE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95EF90A8-5664-41DA-91D4-49833CC2998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7,785
7,705
81.36
7,853,485
7,725,875
127,518
3,487,617
7,502,672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9F410071-A238-4533-B3A7-0D704AD9CC0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94D491B2-9B45-4053-A3D7-D812CCCCCC8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1CD24E0-41BD-4323-AE67-EAD23D9EB5B1}"/>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111.2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E14FC865-44F0-429F-BEA9-DA1A62ADD99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E4C47D6-21B8-44CE-B661-02D97A4C08F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E1FC7F41-7F74-4D58-B9E9-27902348159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C97EE7F6-6B62-4F36-8E5C-F5BA80DEA9F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9A859660-34F0-499A-9232-41220E8845A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30CFAF6F-7306-473F-B621-7FF84971420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2B37CDB6-F1F4-4B64-8B9A-715CF3A3759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16993AED-8D50-40BE-98D8-87F38C67E28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BB82E94E-4AD4-437C-9857-45113F9C86D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065B687-5AC5-4F2D-9310-3D9235E6861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E5818914-3C32-4668-A9B8-1F77702667B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7A23EC04-22B3-4662-8EC7-765327C0AC3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2F1A2FAE-E6A2-4F54-A1CD-51B390600D3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B66927C0-CDF7-4482-8F69-9153B4A8C4D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300D3F52-6D3C-42D8-9093-9B2BFB63D1B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79C70763-9D7E-4790-9A9F-3AFF6E18736E}"/>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139EE01B-11FC-422D-8BAA-D04015E0903A}"/>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70C3E7DF-749F-4F28-A3A3-9A92ACC1627D}"/>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ACABD0CB-AFE8-4121-A4A0-616699BF1DF5}"/>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560827D4-D224-472D-9931-D2CBCBA2C4B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7A7A7B5F-84B3-4F46-9D6E-7B89674D2F9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6340BA26-815C-42FD-B866-87FCA600F69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A6E116D3-C11B-4263-A6AD-3B1ABA1D74B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317DFDCB-ECA6-440E-AF3D-7213CCE48C7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90772BB4-3F8C-45D4-BC37-187AE51E4F1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5B113CC5-B5E8-42B4-8EBF-0459BBBE513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36B82AE6-B5E5-4A45-9C96-EC0C579B725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D6BA56F0-9C70-488F-B057-DF6E58D35F8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C510A64C-618D-4DB5-85CB-D94E760C135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65E249A7-2176-4676-926E-4CE6319B772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A48B7479-0173-498E-BC35-4AA2D32968D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40E63D13-02E4-43BD-9A16-D29350790BE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年度の有形固定資産減価償却率</a:t>
          </a:r>
          <a:r>
            <a:rPr kumimoji="1"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67.8</a:t>
          </a:r>
          <a:r>
            <a:rPr kumimoji="1"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％は全国平均と比較し</a:t>
          </a:r>
          <a:r>
            <a:rPr kumimoji="1"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ポイント上回っており、全道平均との比較では</a:t>
          </a:r>
          <a:r>
            <a:rPr kumimoji="1"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下回っている。</a:t>
          </a:r>
          <a:r>
            <a:rPr kumimoji="1"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策定した</a:t>
          </a:r>
          <a:r>
            <a:rPr kumimoji="1"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公共施設等管理計画</a:t>
          </a:r>
          <a:r>
            <a:rPr kumimoji="1"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および</a:t>
          </a:r>
          <a:r>
            <a:rPr kumimoji="1"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以降に策定した個別</a:t>
          </a:r>
          <a:r>
            <a:rPr kumimoji="1"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施設個別施設計画</a:t>
          </a:r>
          <a:r>
            <a:rPr kumimoji="1"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を踏まえ</a:t>
          </a:r>
          <a:r>
            <a:rPr kumimoji="1"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、中長期的な維持管理等に係るトータルコストの縮減及び予算の平準化を図りつつ、各施設の利用や修繕計画等、当該計画に基づいた維持管理に努めていく。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E0ECD3F5-112A-471C-AB64-1C74B24A9AF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4B0DFF36-E5A7-453D-AD7E-FF63858C0C7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763AEC38-E23F-49A1-8511-4F12B345C2C2}"/>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AE12AD6D-8809-40D7-8718-70725F583F0F}"/>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9BC6755E-9790-4A3B-AE51-4470AEA9F91E}"/>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A0C4805B-29DA-4B1C-BD68-2E51D92B5FE5}"/>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963C00AF-DF22-4818-B08E-F7005C68AB21}"/>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AD1321A8-5202-4951-AB4A-A24BC81AA9F1}"/>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40DF725B-59E9-4652-9439-79162FFF9C73}"/>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97C2A792-0751-4EE5-BC2A-8E1DBE186A09}"/>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6454C7A7-7086-47C9-BBB0-4169080CF031}"/>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98BB82A6-0BE5-49A8-9DDC-AAAD9147B58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C1DBE1BE-3D1F-40E7-B1DE-4E0CFAEA4DC9}"/>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58261BE9-E71D-4A08-B637-E0F77964D4C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35</xdr:row>
      <xdr:rowOff>15875</xdr:rowOff>
    </xdr:to>
    <xdr:cxnSp macro="">
      <xdr:nvCxnSpPr>
        <xdr:cNvPr id="63" name="直線コネクタ 62">
          <a:extLst>
            <a:ext uri="{FF2B5EF4-FFF2-40B4-BE49-F238E27FC236}">
              <a16:creationId xmlns:a16="http://schemas.microsoft.com/office/drawing/2014/main" id="{25B84C4D-20E5-4A43-B1E2-6677B559B0AE}"/>
            </a:ext>
          </a:extLst>
        </xdr:cNvPr>
        <xdr:cNvCxnSpPr/>
      </xdr:nvCxnSpPr>
      <xdr:spPr>
        <a:xfrm flipV="1">
          <a:off x="4760595" y="5371846"/>
          <a:ext cx="1270" cy="1416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64" name="有形固定資産減価償却率最小値テキスト">
          <a:extLst>
            <a:ext uri="{FF2B5EF4-FFF2-40B4-BE49-F238E27FC236}">
              <a16:creationId xmlns:a16="http://schemas.microsoft.com/office/drawing/2014/main" id="{43DC396C-4FFB-4380-BB2B-28B89E3E59AC}"/>
            </a:ext>
          </a:extLst>
        </xdr:cNvPr>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5" name="直線コネクタ 64">
          <a:extLst>
            <a:ext uri="{FF2B5EF4-FFF2-40B4-BE49-F238E27FC236}">
              <a16:creationId xmlns:a16="http://schemas.microsoft.com/office/drawing/2014/main" id="{554E49EA-344C-4869-A33D-677F7F5C6571}"/>
            </a:ext>
          </a:extLst>
        </xdr:cNvPr>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66" name="有形固定資産減価償却率最大値テキスト">
          <a:extLst>
            <a:ext uri="{FF2B5EF4-FFF2-40B4-BE49-F238E27FC236}">
              <a16:creationId xmlns:a16="http://schemas.microsoft.com/office/drawing/2014/main" id="{23433730-E596-4C34-A543-1BFD9CBE5072}"/>
            </a:ext>
          </a:extLst>
        </xdr:cNvPr>
        <xdr:cNvSpPr txBox="1"/>
      </xdr:nvSpPr>
      <xdr:spPr>
        <a:xfrm>
          <a:off x="4813300" y="514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67" name="直線コネクタ 66">
          <a:extLst>
            <a:ext uri="{FF2B5EF4-FFF2-40B4-BE49-F238E27FC236}">
              <a16:creationId xmlns:a16="http://schemas.microsoft.com/office/drawing/2014/main" id="{97B2F2FE-FABF-451B-9985-E207D3C232A2}"/>
            </a:ext>
          </a:extLst>
        </xdr:cNvPr>
        <xdr:cNvCxnSpPr/>
      </xdr:nvCxnSpPr>
      <xdr:spPr>
        <a:xfrm>
          <a:off x="4673600" y="5371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13098</xdr:rowOff>
    </xdr:from>
    <xdr:ext cx="405111" cy="259045"/>
    <xdr:sp macro="" textlink="">
      <xdr:nvSpPr>
        <xdr:cNvPr id="68" name="有形固定資産減価償却率平均値テキスト">
          <a:extLst>
            <a:ext uri="{FF2B5EF4-FFF2-40B4-BE49-F238E27FC236}">
              <a16:creationId xmlns:a16="http://schemas.microsoft.com/office/drawing/2014/main" id="{685FE650-7645-42E2-8153-CA2B6B40ED18}"/>
            </a:ext>
          </a:extLst>
        </xdr:cNvPr>
        <xdr:cNvSpPr txBox="1"/>
      </xdr:nvSpPr>
      <xdr:spPr>
        <a:xfrm>
          <a:off x="4813300" y="59281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161671</xdr:rowOff>
    </xdr:from>
    <xdr:to>
      <xdr:col>23</xdr:col>
      <xdr:colOff>136525</xdr:colOff>
      <xdr:row>31</xdr:row>
      <xdr:rowOff>91821</xdr:rowOff>
    </xdr:to>
    <xdr:sp macro="" textlink="">
      <xdr:nvSpPr>
        <xdr:cNvPr id="69" name="フローチャート: 判断 68">
          <a:extLst>
            <a:ext uri="{FF2B5EF4-FFF2-40B4-BE49-F238E27FC236}">
              <a16:creationId xmlns:a16="http://schemas.microsoft.com/office/drawing/2014/main" id="{8E45755B-691B-44FE-A523-6CA9952D5F38}"/>
            </a:ext>
          </a:extLst>
        </xdr:cNvPr>
        <xdr:cNvSpPr/>
      </xdr:nvSpPr>
      <xdr:spPr>
        <a:xfrm>
          <a:off x="4711700" y="607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140081</xdr:rowOff>
    </xdr:from>
    <xdr:to>
      <xdr:col>19</xdr:col>
      <xdr:colOff>187325</xdr:colOff>
      <xdr:row>31</xdr:row>
      <xdr:rowOff>70231</xdr:rowOff>
    </xdr:to>
    <xdr:sp macro="" textlink="">
      <xdr:nvSpPr>
        <xdr:cNvPr id="70" name="フローチャート: 判断 69">
          <a:extLst>
            <a:ext uri="{FF2B5EF4-FFF2-40B4-BE49-F238E27FC236}">
              <a16:creationId xmlns:a16="http://schemas.microsoft.com/office/drawing/2014/main" id="{F552AE7F-9069-48A2-9A49-F2CACBD12C7C}"/>
            </a:ext>
          </a:extLst>
        </xdr:cNvPr>
        <xdr:cNvSpPr/>
      </xdr:nvSpPr>
      <xdr:spPr>
        <a:xfrm>
          <a:off x="4000500" y="60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79629</xdr:rowOff>
    </xdr:from>
    <xdr:to>
      <xdr:col>15</xdr:col>
      <xdr:colOff>187325</xdr:colOff>
      <xdr:row>31</xdr:row>
      <xdr:rowOff>9779</xdr:rowOff>
    </xdr:to>
    <xdr:sp macro="" textlink="">
      <xdr:nvSpPr>
        <xdr:cNvPr id="71" name="フローチャート: 判断 70">
          <a:extLst>
            <a:ext uri="{FF2B5EF4-FFF2-40B4-BE49-F238E27FC236}">
              <a16:creationId xmlns:a16="http://schemas.microsoft.com/office/drawing/2014/main" id="{2C3F0A5E-EA34-4134-A758-B1F337540538}"/>
            </a:ext>
          </a:extLst>
        </xdr:cNvPr>
        <xdr:cNvSpPr/>
      </xdr:nvSpPr>
      <xdr:spPr>
        <a:xfrm>
          <a:off x="3238500" y="599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40767</xdr:rowOff>
    </xdr:from>
    <xdr:to>
      <xdr:col>11</xdr:col>
      <xdr:colOff>187325</xdr:colOff>
      <xdr:row>30</xdr:row>
      <xdr:rowOff>142367</xdr:rowOff>
    </xdr:to>
    <xdr:sp macro="" textlink="">
      <xdr:nvSpPr>
        <xdr:cNvPr id="72" name="フローチャート: 判断 71">
          <a:extLst>
            <a:ext uri="{FF2B5EF4-FFF2-40B4-BE49-F238E27FC236}">
              <a16:creationId xmlns:a16="http://schemas.microsoft.com/office/drawing/2014/main" id="{E0473FFF-634E-4608-9822-3A080FCF308E}"/>
            </a:ext>
          </a:extLst>
        </xdr:cNvPr>
        <xdr:cNvSpPr/>
      </xdr:nvSpPr>
      <xdr:spPr>
        <a:xfrm>
          <a:off x="2476500" y="595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91313</xdr:rowOff>
    </xdr:from>
    <xdr:to>
      <xdr:col>7</xdr:col>
      <xdr:colOff>187325</xdr:colOff>
      <xdr:row>30</xdr:row>
      <xdr:rowOff>21463</xdr:rowOff>
    </xdr:to>
    <xdr:sp macro="" textlink="">
      <xdr:nvSpPr>
        <xdr:cNvPr id="73" name="フローチャート: 判断 72">
          <a:extLst>
            <a:ext uri="{FF2B5EF4-FFF2-40B4-BE49-F238E27FC236}">
              <a16:creationId xmlns:a16="http://schemas.microsoft.com/office/drawing/2014/main" id="{64064AA2-911F-46F0-BE71-A0B371DD978B}"/>
            </a:ext>
          </a:extLst>
        </xdr:cNvPr>
        <xdr:cNvSpPr/>
      </xdr:nvSpPr>
      <xdr:spPr>
        <a:xfrm>
          <a:off x="1714500" y="583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8D5B6DD2-0E56-4D95-AC00-F04676E9DCD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AD85C96A-69D9-4E59-B3AA-38C61D4ACEF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C5FB4541-F388-4597-A921-57DF7EA70C9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11781276-2A42-455A-9689-C41ADCDA8A0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68B4BC17-6F38-4943-80F8-D20CA97D46F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16129</xdr:rowOff>
    </xdr:from>
    <xdr:to>
      <xdr:col>23</xdr:col>
      <xdr:colOff>136525</xdr:colOff>
      <xdr:row>31</xdr:row>
      <xdr:rowOff>117729</xdr:rowOff>
    </xdr:to>
    <xdr:sp macro="" textlink="">
      <xdr:nvSpPr>
        <xdr:cNvPr id="79" name="楕円 78">
          <a:extLst>
            <a:ext uri="{FF2B5EF4-FFF2-40B4-BE49-F238E27FC236}">
              <a16:creationId xmlns:a16="http://schemas.microsoft.com/office/drawing/2014/main" id="{AB0716FF-6F75-4F04-9B2F-CBFF14A0D394}"/>
            </a:ext>
          </a:extLst>
        </xdr:cNvPr>
        <xdr:cNvSpPr/>
      </xdr:nvSpPr>
      <xdr:spPr>
        <a:xfrm>
          <a:off x="4711700" y="610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166006</xdr:rowOff>
    </xdr:from>
    <xdr:ext cx="405111" cy="259045"/>
    <xdr:sp macro="" textlink="">
      <xdr:nvSpPr>
        <xdr:cNvPr id="80" name="有形固定資産減価償却率該当値テキスト">
          <a:extLst>
            <a:ext uri="{FF2B5EF4-FFF2-40B4-BE49-F238E27FC236}">
              <a16:creationId xmlns:a16="http://schemas.microsoft.com/office/drawing/2014/main" id="{BB36CC49-0B87-4D8B-B77B-1B09610E0360}"/>
            </a:ext>
          </a:extLst>
        </xdr:cNvPr>
        <xdr:cNvSpPr txBox="1"/>
      </xdr:nvSpPr>
      <xdr:spPr>
        <a:xfrm>
          <a:off x="4813300" y="608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140081</xdr:rowOff>
    </xdr:from>
    <xdr:to>
      <xdr:col>19</xdr:col>
      <xdr:colOff>187325</xdr:colOff>
      <xdr:row>31</xdr:row>
      <xdr:rowOff>70231</xdr:rowOff>
    </xdr:to>
    <xdr:sp macro="" textlink="">
      <xdr:nvSpPr>
        <xdr:cNvPr id="81" name="楕円 80">
          <a:extLst>
            <a:ext uri="{FF2B5EF4-FFF2-40B4-BE49-F238E27FC236}">
              <a16:creationId xmlns:a16="http://schemas.microsoft.com/office/drawing/2014/main" id="{BB5ED0A7-2BE2-47B7-8D21-B24ABCD72A8D}"/>
            </a:ext>
          </a:extLst>
        </xdr:cNvPr>
        <xdr:cNvSpPr/>
      </xdr:nvSpPr>
      <xdr:spPr>
        <a:xfrm>
          <a:off x="4000500" y="605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19431</xdr:rowOff>
    </xdr:from>
    <xdr:to>
      <xdr:col>23</xdr:col>
      <xdr:colOff>85725</xdr:colOff>
      <xdr:row>31</xdr:row>
      <xdr:rowOff>66929</xdr:rowOff>
    </xdr:to>
    <xdr:cxnSp macro="">
      <xdr:nvCxnSpPr>
        <xdr:cNvPr id="82" name="直線コネクタ 81">
          <a:extLst>
            <a:ext uri="{FF2B5EF4-FFF2-40B4-BE49-F238E27FC236}">
              <a16:creationId xmlns:a16="http://schemas.microsoft.com/office/drawing/2014/main" id="{5D3ABFBF-1D27-484C-9385-627312D6EFE1}"/>
            </a:ext>
          </a:extLst>
        </xdr:cNvPr>
        <xdr:cNvCxnSpPr/>
      </xdr:nvCxnSpPr>
      <xdr:spPr>
        <a:xfrm>
          <a:off x="4051300" y="6105906"/>
          <a:ext cx="7112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109855</xdr:rowOff>
    </xdr:from>
    <xdr:to>
      <xdr:col>15</xdr:col>
      <xdr:colOff>187325</xdr:colOff>
      <xdr:row>31</xdr:row>
      <xdr:rowOff>40005</xdr:rowOff>
    </xdr:to>
    <xdr:sp macro="" textlink="">
      <xdr:nvSpPr>
        <xdr:cNvPr id="83" name="楕円 82">
          <a:extLst>
            <a:ext uri="{FF2B5EF4-FFF2-40B4-BE49-F238E27FC236}">
              <a16:creationId xmlns:a16="http://schemas.microsoft.com/office/drawing/2014/main" id="{E147B701-C4C1-4A47-B1D2-787AD7525128}"/>
            </a:ext>
          </a:extLst>
        </xdr:cNvPr>
        <xdr:cNvSpPr/>
      </xdr:nvSpPr>
      <xdr:spPr>
        <a:xfrm>
          <a:off x="3238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160655</xdr:rowOff>
    </xdr:from>
    <xdr:to>
      <xdr:col>19</xdr:col>
      <xdr:colOff>136525</xdr:colOff>
      <xdr:row>31</xdr:row>
      <xdr:rowOff>19431</xdr:rowOff>
    </xdr:to>
    <xdr:cxnSp macro="">
      <xdr:nvCxnSpPr>
        <xdr:cNvPr id="84" name="直線コネクタ 83">
          <a:extLst>
            <a:ext uri="{FF2B5EF4-FFF2-40B4-BE49-F238E27FC236}">
              <a16:creationId xmlns:a16="http://schemas.microsoft.com/office/drawing/2014/main" id="{91D87801-46FB-49AD-86C8-36F2E1025EAA}"/>
            </a:ext>
          </a:extLst>
        </xdr:cNvPr>
        <xdr:cNvCxnSpPr/>
      </xdr:nvCxnSpPr>
      <xdr:spPr>
        <a:xfrm>
          <a:off x="3289300" y="6075680"/>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23495</xdr:rowOff>
    </xdr:from>
    <xdr:to>
      <xdr:col>11</xdr:col>
      <xdr:colOff>187325</xdr:colOff>
      <xdr:row>30</xdr:row>
      <xdr:rowOff>125095</xdr:rowOff>
    </xdr:to>
    <xdr:sp macro="" textlink="">
      <xdr:nvSpPr>
        <xdr:cNvPr id="85" name="楕円 84">
          <a:extLst>
            <a:ext uri="{FF2B5EF4-FFF2-40B4-BE49-F238E27FC236}">
              <a16:creationId xmlns:a16="http://schemas.microsoft.com/office/drawing/2014/main" id="{BBA627CF-E75A-44AD-A746-3875BF3A5523}"/>
            </a:ext>
          </a:extLst>
        </xdr:cNvPr>
        <xdr:cNvSpPr/>
      </xdr:nvSpPr>
      <xdr:spPr>
        <a:xfrm>
          <a:off x="2476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74295</xdr:rowOff>
    </xdr:from>
    <xdr:to>
      <xdr:col>15</xdr:col>
      <xdr:colOff>136525</xdr:colOff>
      <xdr:row>30</xdr:row>
      <xdr:rowOff>160655</xdr:rowOff>
    </xdr:to>
    <xdr:cxnSp macro="">
      <xdr:nvCxnSpPr>
        <xdr:cNvPr id="86" name="直線コネクタ 85">
          <a:extLst>
            <a:ext uri="{FF2B5EF4-FFF2-40B4-BE49-F238E27FC236}">
              <a16:creationId xmlns:a16="http://schemas.microsoft.com/office/drawing/2014/main" id="{3F3713C2-1459-47E0-80E7-24DD2D392CC8}"/>
            </a:ext>
          </a:extLst>
        </xdr:cNvPr>
        <xdr:cNvCxnSpPr/>
      </xdr:nvCxnSpPr>
      <xdr:spPr>
        <a:xfrm>
          <a:off x="2527300" y="5989320"/>
          <a:ext cx="7620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164719</xdr:rowOff>
    </xdr:from>
    <xdr:to>
      <xdr:col>7</xdr:col>
      <xdr:colOff>187325</xdr:colOff>
      <xdr:row>30</xdr:row>
      <xdr:rowOff>94869</xdr:rowOff>
    </xdr:to>
    <xdr:sp macro="" textlink="">
      <xdr:nvSpPr>
        <xdr:cNvPr id="87" name="楕円 86">
          <a:extLst>
            <a:ext uri="{FF2B5EF4-FFF2-40B4-BE49-F238E27FC236}">
              <a16:creationId xmlns:a16="http://schemas.microsoft.com/office/drawing/2014/main" id="{9A3A11C3-0B8C-440E-A562-77ED8E04E113}"/>
            </a:ext>
          </a:extLst>
        </xdr:cNvPr>
        <xdr:cNvSpPr/>
      </xdr:nvSpPr>
      <xdr:spPr>
        <a:xfrm>
          <a:off x="1714500" y="590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44069</xdr:rowOff>
    </xdr:from>
    <xdr:to>
      <xdr:col>11</xdr:col>
      <xdr:colOff>136525</xdr:colOff>
      <xdr:row>30</xdr:row>
      <xdr:rowOff>74295</xdr:rowOff>
    </xdr:to>
    <xdr:cxnSp macro="">
      <xdr:nvCxnSpPr>
        <xdr:cNvPr id="88" name="直線コネクタ 87">
          <a:extLst>
            <a:ext uri="{FF2B5EF4-FFF2-40B4-BE49-F238E27FC236}">
              <a16:creationId xmlns:a16="http://schemas.microsoft.com/office/drawing/2014/main" id="{1E572A6A-33F6-426A-9FC0-64CF296A9D52}"/>
            </a:ext>
          </a:extLst>
        </xdr:cNvPr>
        <xdr:cNvCxnSpPr/>
      </xdr:nvCxnSpPr>
      <xdr:spPr>
        <a:xfrm>
          <a:off x="1765300" y="5959094"/>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61358</xdr:rowOff>
    </xdr:from>
    <xdr:ext cx="405111" cy="259045"/>
    <xdr:sp macro="" textlink="">
      <xdr:nvSpPr>
        <xdr:cNvPr id="89" name="n_1aveValue有形固定資産減価償却率">
          <a:extLst>
            <a:ext uri="{FF2B5EF4-FFF2-40B4-BE49-F238E27FC236}">
              <a16:creationId xmlns:a16="http://schemas.microsoft.com/office/drawing/2014/main" id="{8C52A919-B115-47A3-ACBD-8F34FB05141C}"/>
            </a:ext>
          </a:extLst>
        </xdr:cNvPr>
        <xdr:cNvSpPr txBox="1"/>
      </xdr:nvSpPr>
      <xdr:spPr>
        <a:xfrm>
          <a:off x="3836044" y="6147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26306</xdr:rowOff>
    </xdr:from>
    <xdr:ext cx="405111" cy="259045"/>
    <xdr:sp macro="" textlink="">
      <xdr:nvSpPr>
        <xdr:cNvPr id="90" name="n_2aveValue有形固定資産減価償却率">
          <a:extLst>
            <a:ext uri="{FF2B5EF4-FFF2-40B4-BE49-F238E27FC236}">
              <a16:creationId xmlns:a16="http://schemas.microsoft.com/office/drawing/2014/main" id="{AF5387D1-BF7A-4610-A822-BD8906B8449B}"/>
            </a:ext>
          </a:extLst>
        </xdr:cNvPr>
        <xdr:cNvSpPr txBox="1"/>
      </xdr:nvSpPr>
      <xdr:spPr>
        <a:xfrm>
          <a:off x="3086744" y="5769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133494</xdr:rowOff>
    </xdr:from>
    <xdr:ext cx="405111" cy="259045"/>
    <xdr:sp macro="" textlink="">
      <xdr:nvSpPr>
        <xdr:cNvPr id="91" name="n_3aveValue有形固定資産減価償却率">
          <a:extLst>
            <a:ext uri="{FF2B5EF4-FFF2-40B4-BE49-F238E27FC236}">
              <a16:creationId xmlns:a16="http://schemas.microsoft.com/office/drawing/2014/main" id="{1D7A4D29-F2B7-4DF2-8562-E17D705437E0}"/>
            </a:ext>
          </a:extLst>
        </xdr:cNvPr>
        <xdr:cNvSpPr txBox="1"/>
      </xdr:nvSpPr>
      <xdr:spPr>
        <a:xfrm>
          <a:off x="2324744" y="6048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37990</xdr:rowOff>
    </xdr:from>
    <xdr:ext cx="405111" cy="259045"/>
    <xdr:sp macro="" textlink="">
      <xdr:nvSpPr>
        <xdr:cNvPr id="92" name="n_4aveValue有形固定資産減価償却率">
          <a:extLst>
            <a:ext uri="{FF2B5EF4-FFF2-40B4-BE49-F238E27FC236}">
              <a16:creationId xmlns:a16="http://schemas.microsoft.com/office/drawing/2014/main" id="{F59FB35D-DF53-4008-AA71-49CC2858C6E6}"/>
            </a:ext>
          </a:extLst>
        </xdr:cNvPr>
        <xdr:cNvSpPr txBox="1"/>
      </xdr:nvSpPr>
      <xdr:spPr>
        <a:xfrm>
          <a:off x="1562744" y="561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86758</xdr:rowOff>
    </xdr:from>
    <xdr:ext cx="405111" cy="259045"/>
    <xdr:sp macro="" textlink="">
      <xdr:nvSpPr>
        <xdr:cNvPr id="93" name="n_1mainValue有形固定資産減価償却率">
          <a:extLst>
            <a:ext uri="{FF2B5EF4-FFF2-40B4-BE49-F238E27FC236}">
              <a16:creationId xmlns:a16="http://schemas.microsoft.com/office/drawing/2014/main" id="{B2A70F12-92ED-40CD-841A-756B0127DC36}"/>
            </a:ext>
          </a:extLst>
        </xdr:cNvPr>
        <xdr:cNvSpPr txBox="1"/>
      </xdr:nvSpPr>
      <xdr:spPr>
        <a:xfrm>
          <a:off x="3836044" y="583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31132</xdr:rowOff>
    </xdr:from>
    <xdr:ext cx="405111" cy="259045"/>
    <xdr:sp macro="" textlink="">
      <xdr:nvSpPr>
        <xdr:cNvPr id="94" name="n_2mainValue有形固定資産減価償却率">
          <a:extLst>
            <a:ext uri="{FF2B5EF4-FFF2-40B4-BE49-F238E27FC236}">
              <a16:creationId xmlns:a16="http://schemas.microsoft.com/office/drawing/2014/main" id="{6AE9FA2D-FCB6-4CA3-8E7E-68C52ABC2DD5}"/>
            </a:ext>
          </a:extLst>
        </xdr:cNvPr>
        <xdr:cNvSpPr txBox="1"/>
      </xdr:nvSpPr>
      <xdr:spPr>
        <a:xfrm>
          <a:off x="3086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141622</xdr:rowOff>
    </xdr:from>
    <xdr:ext cx="405111" cy="259045"/>
    <xdr:sp macro="" textlink="">
      <xdr:nvSpPr>
        <xdr:cNvPr id="95" name="n_3mainValue有形固定資産減価償却率">
          <a:extLst>
            <a:ext uri="{FF2B5EF4-FFF2-40B4-BE49-F238E27FC236}">
              <a16:creationId xmlns:a16="http://schemas.microsoft.com/office/drawing/2014/main" id="{FFA8C80D-1FAF-4808-9680-067AF12AD5AC}"/>
            </a:ext>
          </a:extLst>
        </xdr:cNvPr>
        <xdr:cNvSpPr txBox="1"/>
      </xdr:nvSpPr>
      <xdr:spPr>
        <a:xfrm>
          <a:off x="2324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85996</xdr:rowOff>
    </xdr:from>
    <xdr:ext cx="405111" cy="259045"/>
    <xdr:sp macro="" textlink="">
      <xdr:nvSpPr>
        <xdr:cNvPr id="96" name="n_4mainValue有形固定資産減価償却率">
          <a:extLst>
            <a:ext uri="{FF2B5EF4-FFF2-40B4-BE49-F238E27FC236}">
              <a16:creationId xmlns:a16="http://schemas.microsoft.com/office/drawing/2014/main" id="{AE94229A-61D4-4349-8D7C-1C44486878B7}"/>
            </a:ext>
          </a:extLst>
        </xdr:cNvPr>
        <xdr:cNvSpPr txBox="1"/>
      </xdr:nvSpPr>
      <xdr:spPr>
        <a:xfrm>
          <a:off x="1562744" y="600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96554AD8-9729-4EF6-9435-6AF8C9DEFAB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D9C1F8C8-E788-4620-9AB5-6A1BE2653F9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1DB03A12-D2DC-4F61-B610-2A392EC530D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[ 874.1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60123E87-7C5D-424C-9F31-74D36B02268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57C6266B-EB86-441B-BD07-A6FB4B3D850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2B42DE33-2246-4F07-A35D-114A96D2991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D2A2B24E-1C61-43F2-8EE5-2885D1C1FBA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3921B657-BBAA-4A0C-B260-3807CD37100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B4322091-FF2E-4CA3-8E93-4BF0E13FCE5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69109874-9062-43E8-9F7A-9F9B6A7EA56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FF94E443-A714-40B2-BFAE-B1D24793DCD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2A7168E1-BB28-4ED8-BCB2-E3562065776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E89E793A-D364-4858-8E75-62C647FDC06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債務償還比率は、類似団体平均値を大きく上回る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874.1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公共施設の大規模改修などにより地方債現在高が増加しており、地方債償還に充てるべき充当可能特定財源が減少していることから、債務償還比率が上昇しており、今後も大規模工事等の実施により地方債現在高が増加することが見込まれ、さらに上昇していくことが考えられ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EDFFC3D5-445D-4844-9F04-893B598DE1C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435DFEC8-2827-453B-8829-E500D9EAA784}"/>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CEC2D96D-8F70-4672-88AC-2AEDA89090D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82DE00CE-833D-41D5-B2E1-561BC0860959}"/>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B3EF25B3-B608-435C-8E59-153E2AD41687}"/>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75395CEF-8558-4E4E-874F-C74875A9B0BD}"/>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2BC1F8B3-0A0D-435F-9132-EF49BCD7278F}"/>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A154606A-4D5E-4579-9538-0463A8D3B3DE}"/>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117E8C82-7DA2-426A-BA6B-99F7FEE8C97F}"/>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CE4FD26F-C916-4F78-B86A-CC8E00B78888}"/>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61FCE686-22D1-4FD3-B208-5FA649614D0F}"/>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738E9465-5DD1-42B5-BEC4-DFBA798B8C35}"/>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59EA32FE-0911-4A06-93E2-522E4FEAAB8B}"/>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093482F0-BCE6-4F4C-995C-3C326184943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1E147A35-EA98-4E6D-BE43-467B7915558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122965</xdr:rowOff>
    </xdr:to>
    <xdr:cxnSp macro="">
      <xdr:nvCxnSpPr>
        <xdr:cNvPr id="125" name="直線コネクタ 124">
          <a:extLst>
            <a:ext uri="{FF2B5EF4-FFF2-40B4-BE49-F238E27FC236}">
              <a16:creationId xmlns:a16="http://schemas.microsoft.com/office/drawing/2014/main" id="{8DCFA630-9005-4014-88DF-47530DC60898}"/>
            </a:ext>
          </a:extLst>
        </xdr:cNvPr>
        <xdr:cNvCxnSpPr/>
      </xdr:nvCxnSpPr>
      <xdr:spPr>
        <a:xfrm flipV="1">
          <a:off x="14793595" y="5312833"/>
          <a:ext cx="1269" cy="123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126792</xdr:rowOff>
    </xdr:from>
    <xdr:ext cx="560923" cy="259045"/>
    <xdr:sp macro="" textlink="">
      <xdr:nvSpPr>
        <xdr:cNvPr id="126" name="債務償還比率最小値テキスト">
          <a:extLst>
            <a:ext uri="{FF2B5EF4-FFF2-40B4-BE49-F238E27FC236}">
              <a16:creationId xmlns:a16="http://schemas.microsoft.com/office/drawing/2014/main" id="{BE42DFD7-7E8B-4BD1-A4DA-FE19B811DB9D}"/>
            </a:ext>
          </a:extLst>
        </xdr:cNvPr>
        <xdr:cNvSpPr txBox="1"/>
      </xdr:nvSpPr>
      <xdr:spPr>
        <a:xfrm>
          <a:off x="14846300" y="655616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122965</xdr:rowOff>
    </xdr:from>
    <xdr:to>
      <xdr:col>76</xdr:col>
      <xdr:colOff>111125</xdr:colOff>
      <xdr:row>33</xdr:row>
      <xdr:rowOff>122965</xdr:rowOff>
    </xdr:to>
    <xdr:cxnSp macro="">
      <xdr:nvCxnSpPr>
        <xdr:cNvPr id="127" name="直線コネクタ 126">
          <a:extLst>
            <a:ext uri="{FF2B5EF4-FFF2-40B4-BE49-F238E27FC236}">
              <a16:creationId xmlns:a16="http://schemas.microsoft.com/office/drawing/2014/main" id="{116E32D0-B0DE-40DF-A7DC-F4F8B421DB42}"/>
            </a:ext>
          </a:extLst>
        </xdr:cNvPr>
        <xdr:cNvCxnSpPr/>
      </xdr:nvCxnSpPr>
      <xdr:spPr>
        <a:xfrm>
          <a:off x="14706600" y="655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83E70435-68AA-400A-A135-12BDE169C837}"/>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67039460-8FCF-4037-A0C9-0F6B66B51546}"/>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104884</xdr:rowOff>
    </xdr:from>
    <xdr:ext cx="469744" cy="259045"/>
    <xdr:sp macro="" textlink="">
      <xdr:nvSpPr>
        <xdr:cNvPr id="130" name="債務償還比率平均値テキスト">
          <a:extLst>
            <a:ext uri="{FF2B5EF4-FFF2-40B4-BE49-F238E27FC236}">
              <a16:creationId xmlns:a16="http://schemas.microsoft.com/office/drawing/2014/main" id="{C0B01A38-AC4D-494E-A755-6DCE014A0877}"/>
            </a:ext>
          </a:extLst>
        </xdr:cNvPr>
        <xdr:cNvSpPr txBox="1"/>
      </xdr:nvSpPr>
      <xdr:spPr>
        <a:xfrm>
          <a:off x="14846300" y="5505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82007</xdr:rowOff>
    </xdr:from>
    <xdr:to>
      <xdr:col>76</xdr:col>
      <xdr:colOff>73025</xdr:colOff>
      <xdr:row>29</xdr:row>
      <xdr:rowOff>12157</xdr:rowOff>
    </xdr:to>
    <xdr:sp macro="" textlink="">
      <xdr:nvSpPr>
        <xdr:cNvPr id="131" name="フローチャート: 判断 130">
          <a:extLst>
            <a:ext uri="{FF2B5EF4-FFF2-40B4-BE49-F238E27FC236}">
              <a16:creationId xmlns:a16="http://schemas.microsoft.com/office/drawing/2014/main" id="{D383ADC2-EF07-4CD4-92E3-FBDBB2D78008}"/>
            </a:ext>
          </a:extLst>
        </xdr:cNvPr>
        <xdr:cNvSpPr/>
      </xdr:nvSpPr>
      <xdr:spPr>
        <a:xfrm>
          <a:off x="14744700" y="565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94601</xdr:rowOff>
    </xdr:from>
    <xdr:to>
      <xdr:col>72</xdr:col>
      <xdr:colOff>123825</xdr:colOff>
      <xdr:row>29</xdr:row>
      <xdr:rowOff>24751</xdr:rowOff>
    </xdr:to>
    <xdr:sp macro="" textlink="">
      <xdr:nvSpPr>
        <xdr:cNvPr id="132" name="フローチャート: 判断 131">
          <a:extLst>
            <a:ext uri="{FF2B5EF4-FFF2-40B4-BE49-F238E27FC236}">
              <a16:creationId xmlns:a16="http://schemas.microsoft.com/office/drawing/2014/main" id="{1A344DF6-E350-4604-A204-B9DE4EB140A3}"/>
            </a:ext>
          </a:extLst>
        </xdr:cNvPr>
        <xdr:cNvSpPr/>
      </xdr:nvSpPr>
      <xdr:spPr>
        <a:xfrm>
          <a:off x="14033500" y="566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77809</xdr:rowOff>
    </xdr:from>
    <xdr:to>
      <xdr:col>68</xdr:col>
      <xdr:colOff>123825</xdr:colOff>
      <xdr:row>29</xdr:row>
      <xdr:rowOff>7959</xdr:rowOff>
    </xdr:to>
    <xdr:sp macro="" textlink="">
      <xdr:nvSpPr>
        <xdr:cNvPr id="133" name="フローチャート: 判断 132">
          <a:extLst>
            <a:ext uri="{FF2B5EF4-FFF2-40B4-BE49-F238E27FC236}">
              <a16:creationId xmlns:a16="http://schemas.microsoft.com/office/drawing/2014/main" id="{DE52920F-FEA4-4D60-99DE-E89BAB8D1D33}"/>
            </a:ext>
          </a:extLst>
        </xdr:cNvPr>
        <xdr:cNvSpPr/>
      </xdr:nvSpPr>
      <xdr:spPr>
        <a:xfrm>
          <a:off x="13271500" y="5649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875</xdr:rowOff>
    </xdr:from>
    <xdr:to>
      <xdr:col>64</xdr:col>
      <xdr:colOff>123825</xdr:colOff>
      <xdr:row>29</xdr:row>
      <xdr:rowOff>102475</xdr:rowOff>
    </xdr:to>
    <xdr:sp macro="" textlink="">
      <xdr:nvSpPr>
        <xdr:cNvPr id="134" name="フローチャート: 判断 133">
          <a:extLst>
            <a:ext uri="{FF2B5EF4-FFF2-40B4-BE49-F238E27FC236}">
              <a16:creationId xmlns:a16="http://schemas.microsoft.com/office/drawing/2014/main" id="{5E4C738E-2488-4EA5-8B94-44FA25D0FE08}"/>
            </a:ext>
          </a:extLst>
        </xdr:cNvPr>
        <xdr:cNvSpPr/>
      </xdr:nvSpPr>
      <xdr:spPr>
        <a:xfrm>
          <a:off x="12509500" y="574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5433</xdr:rowOff>
    </xdr:from>
    <xdr:to>
      <xdr:col>60</xdr:col>
      <xdr:colOff>123825</xdr:colOff>
      <xdr:row>29</xdr:row>
      <xdr:rowOff>107033</xdr:rowOff>
    </xdr:to>
    <xdr:sp macro="" textlink="">
      <xdr:nvSpPr>
        <xdr:cNvPr id="135" name="フローチャート: 判断 134">
          <a:extLst>
            <a:ext uri="{FF2B5EF4-FFF2-40B4-BE49-F238E27FC236}">
              <a16:creationId xmlns:a16="http://schemas.microsoft.com/office/drawing/2014/main" id="{7C40B3EC-7A36-47C1-8AC3-B36A89598A1E}"/>
            </a:ext>
          </a:extLst>
        </xdr:cNvPr>
        <xdr:cNvSpPr/>
      </xdr:nvSpPr>
      <xdr:spPr>
        <a:xfrm>
          <a:off x="11747500" y="574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6A60021A-41B2-4C1B-B514-A58F57BD283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43FE47EE-0DF3-4F85-82BF-6340D4AD2EF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6037A64F-596A-4583-A546-CA3D230F982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77F216C2-CAA1-4ECA-A483-43ADC5C1C9F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579A10B-3ABD-43A5-A6E3-8FDAB7CF549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52543</xdr:rowOff>
    </xdr:from>
    <xdr:to>
      <xdr:col>76</xdr:col>
      <xdr:colOff>73025</xdr:colOff>
      <xdr:row>32</xdr:row>
      <xdr:rowOff>154143</xdr:rowOff>
    </xdr:to>
    <xdr:sp macro="" textlink="">
      <xdr:nvSpPr>
        <xdr:cNvPr id="141" name="楕円 140">
          <a:extLst>
            <a:ext uri="{FF2B5EF4-FFF2-40B4-BE49-F238E27FC236}">
              <a16:creationId xmlns:a16="http://schemas.microsoft.com/office/drawing/2014/main" id="{12AF48BC-5EAD-4819-B891-A2926EE27B35}"/>
            </a:ext>
          </a:extLst>
        </xdr:cNvPr>
        <xdr:cNvSpPr/>
      </xdr:nvSpPr>
      <xdr:spPr>
        <a:xfrm>
          <a:off x="14744700" y="631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30970</xdr:rowOff>
    </xdr:from>
    <xdr:ext cx="469744" cy="259045"/>
    <xdr:sp macro="" textlink="">
      <xdr:nvSpPr>
        <xdr:cNvPr id="142" name="債務償還比率該当値テキスト">
          <a:extLst>
            <a:ext uri="{FF2B5EF4-FFF2-40B4-BE49-F238E27FC236}">
              <a16:creationId xmlns:a16="http://schemas.microsoft.com/office/drawing/2014/main" id="{81D254F0-4712-4D7F-9ABC-D2B9FA0CC34C}"/>
            </a:ext>
          </a:extLst>
        </xdr:cNvPr>
        <xdr:cNvSpPr txBox="1"/>
      </xdr:nvSpPr>
      <xdr:spPr>
        <a:xfrm>
          <a:off x="14846300" y="628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12002</xdr:rowOff>
    </xdr:from>
    <xdr:to>
      <xdr:col>72</xdr:col>
      <xdr:colOff>123825</xdr:colOff>
      <xdr:row>32</xdr:row>
      <xdr:rowOff>113602</xdr:rowOff>
    </xdr:to>
    <xdr:sp macro="" textlink="">
      <xdr:nvSpPr>
        <xdr:cNvPr id="143" name="楕円 142">
          <a:extLst>
            <a:ext uri="{FF2B5EF4-FFF2-40B4-BE49-F238E27FC236}">
              <a16:creationId xmlns:a16="http://schemas.microsoft.com/office/drawing/2014/main" id="{015438B4-D876-4076-A0A1-76DF4FE08239}"/>
            </a:ext>
          </a:extLst>
        </xdr:cNvPr>
        <xdr:cNvSpPr/>
      </xdr:nvSpPr>
      <xdr:spPr>
        <a:xfrm>
          <a:off x="14033500" y="626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62802</xdr:rowOff>
    </xdr:from>
    <xdr:to>
      <xdr:col>76</xdr:col>
      <xdr:colOff>22225</xdr:colOff>
      <xdr:row>32</xdr:row>
      <xdr:rowOff>103343</xdr:rowOff>
    </xdr:to>
    <xdr:cxnSp macro="">
      <xdr:nvCxnSpPr>
        <xdr:cNvPr id="144" name="直線コネクタ 143">
          <a:extLst>
            <a:ext uri="{FF2B5EF4-FFF2-40B4-BE49-F238E27FC236}">
              <a16:creationId xmlns:a16="http://schemas.microsoft.com/office/drawing/2014/main" id="{FDF4141E-A817-4683-82A8-F8B0BC3313FD}"/>
            </a:ext>
          </a:extLst>
        </xdr:cNvPr>
        <xdr:cNvCxnSpPr/>
      </xdr:nvCxnSpPr>
      <xdr:spPr>
        <a:xfrm>
          <a:off x="14084300" y="6320727"/>
          <a:ext cx="711200" cy="4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58709</xdr:rowOff>
    </xdr:from>
    <xdr:to>
      <xdr:col>68</xdr:col>
      <xdr:colOff>123825</xdr:colOff>
      <xdr:row>31</xdr:row>
      <xdr:rowOff>160309</xdr:rowOff>
    </xdr:to>
    <xdr:sp macro="" textlink="">
      <xdr:nvSpPr>
        <xdr:cNvPr id="145" name="楕円 144">
          <a:extLst>
            <a:ext uri="{FF2B5EF4-FFF2-40B4-BE49-F238E27FC236}">
              <a16:creationId xmlns:a16="http://schemas.microsoft.com/office/drawing/2014/main" id="{F3FB0E3B-1036-4C5A-8A49-B72EAFAA43C8}"/>
            </a:ext>
          </a:extLst>
        </xdr:cNvPr>
        <xdr:cNvSpPr/>
      </xdr:nvSpPr>
      <xdr:spPr>
        <a:xfrm>
          <a:off x="13271500" y="614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109509</xdr:rowOff>
    </xdr:from>
    <xdr:to>
      <xdr:col>72</xdr:col>
      <xdr:colOff>73025</xdr:colOff>
      <xdr:row>32</xdr:row>
      <xdr:rowOff>62802</xdr:rowOff>
    </xdr:to>
    <xdr:cxnSp macro="">
      <xdr:nvCxnSpPr>
        <xdr:cNvPr id="146" name="直線コネクタ 145">
          <a:extLst>
            <a:ext uri="{FF2B5EF4-FFF2-40B4-BE49-F238E27FC236}">
              <a16:creationId xmlns:a16="http://schemas.microsoft.com/office/drawing/2014/main" id="{4D4D4E52-5B10-40AC-B478-73CA7D70AEF8}"/>
            </a:ext>
          </a:extLst>
        </xdr:cNvPr>
        <xdr:cNvCxnSpPr/>
      </xdr:nvCxnSpPr>
      <xdr:spPr>
        <a:xfrm>
          <a:off x="13322300" y="6195984"/>
          <a:ext cx="762000" cy="12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110095</xdr:rowOff>
    </xdr:from>
    <xdr:to>
      <xdr:col>64</xdr:col>
      <xdr:colOff>123825</xdr:colOff>
      <xdr:row>31</xdr:row>
      <xdr:rowOff>40245</xdr:rowOff>
    </xdr:to>
    <xdr:sp macro="" textlink="">
      <xdr:nvSpPr>
        <xdr:cNvPr id="147" name="楕円 146">
          <a:extLst>
            <a:ext uri="{FF2B5EF4-FFF2-40B4-BE49-F238E27FC236}">
              <a16:creationId xmlns:a16="http://schemas.microsoft.com/office/drawing/2014/main" id="{209DBBBD-CE2F-4CC2-A7B0-ED5DA9869705}"/>
            </a:ext>
          </a:extLst>
        </xdr:cNvPr>
        <xdr:cNvSpPr/>
      </xdr:nvSpPr>
      <xdr:spPr>
        <a:xfrm>
          <a:off x="12509500" y="602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160895</xdr:rowOff>
    </xdr:from>
    <xdr:to>
      <xdr:col>68</xdr:col>
      <xdr:colOff>73025</xdr:colOff>
      <xdr:row>31</xdr:row>
      <xdr:rowOff>109509</xdr:rowOff>
    </xdr:to>
    <xdr:cxnSp macro="">
      <xdr:nvCxnSpPr>
        <xdr:cNvPr id="148" name="直線コネクタ 147">
          <a:extLst>
            <a:ext uri="{FF2B5EF4-FFF2-40B4-BE49-F238E27FC236}">
              <a16:creationId xmlns:a16="http://schemas.microsoft.com/office/drawing/2014/main" id="{2BE489C9-3757-4473-AC13-7CA39E2063FC}"/>
            </a:ext>
          </a:extLst>
        </xdr:cNvPr>
        <xdr:cNvCxnSpPr/>
      </xdr:nvCxnSpPr>
      <xdr:spPr>
        <a:xfrm>
          <a:off x="12560300" y="6075920"/>
          <a:ext cx="762000" cy="12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16729</xdr:rowOff>
    </xdr:from>
    <xdr:to>
      <xdr:col>60</xdr:col>
      <xdr:colOff>123825</xdr:colOff>
      <xdr:row>31</xdr:row>
      <xdr:rowOff>118329</xdr:rowOff>
    </xdr:to>
    <xdr:sp macro="" textlink="">
      <xdr:nvSpPr>
        <xdr:cNvPr id="149" name="楕円 148">
          <a:extLst>
            <a:ext uri="{FF2B5EF4-FFF2-40B4-BE49-F238E27FC236}">
              <a16:creationId xmlns:a16="http://schemas.microsoft.com/office/drawing/2014/main" id="{99ED0345-518C-49A9-908E-BEF7430281CF}"/>
            </a:ext>
          </a:extLst>
        </xdr:cNvPr>
        <xdr:cNvSpPr/>
      </xdr:nvSpPr>
      <xdr:spPr>
        <a:xfrm>
          <a:off x="11747500" y="610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160895</xdr:rowOff>
    </xdr:from>
    <xdr:to>
      <xdr:col>64</xdr:col>
      <xdr:colOff>73025</xdr:colOff>
      <xdr:row>31</xdr:row>
      <xdr:rowOff>67529</xdr:rowOff>
    </xdr:to>
    <xdr:cxnSp macro="">
      <xdr:nvCxnSpPr>
        <xdr:cNvPr id="150" name="直線コネクタ 149">
          <a:extLst>
            <a:ext uri="{FF2B5EF4-FFF2-40B4-BE49-F238E27FC236}">
              <a16:creationId xmlns:a16="http://schemas.microsoft.com/office/drawing/2014/main" id="{1E85D46F-6F9B-411F-A923-A8088A41C9B6}"/>
            </a:ext>
          </a:extLst>
        </xdr:cNvPr>
        <xdr:cNvCxnSpPr/>
      </xdr:nvCxnSpPr>
      <xdr:spPr>
        <a:xfrm flipV="1">
          <a:off x="11798300" y="6075920"/>
          <a:ext cx="762000" cy="7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41278</xdr:rowOff>
    </xdr:from>
    <xdr:ext cx="469744" cy="259045"/>
    <xdr:sp macro="" textlink="">
      <xdr:nvSpPr>
        <xdr:cNvPr id="151" name="n_1aveValue債務償還比率">
          <a:extLst>
            <a:ext uri="{FF2B5EF4-FFF2-40B4-BE49-F238E27FC236}">
              <a16:creationId xmlns:a16="http://schemas.microsoft.com/office/drawing/2014/main" id="{1943F239-3585-435B-B472-269293789F2F}"/>
            </a:ext>
          </a:extLst>
        </xdr:cNvPr>
        <xdr:cNvSpPr txBox="1"/>
      </xdr:nvSpPr>
      <xdr:spPr>
        <a:xfrm>
          <a:off x="13836727" y="544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24486</xdr:rowOff>
    </xdr:from>
    <xdr:ext cx="469744" cy="259045"/>
    <xdr:sp macro="" textlink="">
      <xdr:nvSpPr>
        <xdr:cNvPr id="152" name="n_2aveValue債務償還比率">
          <a:extLst>
            <a:ext uri="{FF2B5EF4-FFF2-40B4-BE49-F238E27FC236}">
              <a16:creationId xmlns:a16="http://schemas.microsoft.com/office/drawing/2014/main" id="{0FB187E7-5C4C-45E5-B219-FCCDB85105BB}"/>
            </a:ext>
          </a:extLst>
        </xdr:cNvPr>
        <xdr:cNvSpPr txBox="1"/>
      </xdr:nvSpPr>
      <xdr:spPr>
        <a:xfrm>
          <a:off x="13087427" y="542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119002</xdr:rowOff>
    </xdr:from>
    <xdr:ext cx="469744" cy="259045"/>
    <xdr:sp macro="" textlink="">
      <xdr:nvSpPr>
        <xdr:cNvPr id="153" name="n_3aveValue債務償還比率">
          <a:extLst>
            <a:ext uri="{FF2B5EF4-FFF2-40B4-BE49-F238E27FC236}">
              <a16:creationId xmlns:a16="http://schemas.microsoft.com/office/drawing/2014/main" id="{C953A8BB-55D9-4259-88D9-17C951E045B6}"/>
            </a:ext>
          </a:extLst>
        </xdr:cNvPr>
        <xdr:cNvSpPr txBox="1"/>
      </xdr:nvSpPr>
      <xdr:spPr>
        <a:xfrm>
          <a:off x="12325427" y="551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123560</xdr:rowOff>
    </xdr:from>
    <xdr:ext cx="469744" cy="259045"/>
    <xdr:sp macro="" textlink="">
      <xdr:nvSpPr>
        <xdr:cNvPr id="154" name="n_4aveValue債務償還比率">
          <a:extLst>
            <a:ext uri="{FF2B5EF4-FFF2-40B4-BE49-F238E27FC236}">
              <a16:creationId xmlns:a16="http://schemas.microsoft.com/office/drawing/2014/main" id="{A86E4D8E-37ED-4D8B-8A98-D1C0B9FD40CC}"/>
            </a:ext>
          </a:extLst>
        </xdr:cNvPr>
        <xdr:cNvSpPr txBox="1"/>
      </xdr:nvSpPr>
      <xdr:spPr>
        <a:xfrm>
          <a:off x="11563427" y="5524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104729</xdr:rowOff>
    </xdr:from>
    <xdr:ext cx="469744" cy="259045"/>
    <xdr:sp macro="" textlink="">
      <xdr:nvSpPr>
        <xdr:cNvPr id="155" name="n_1mainValue債務償還比率">
          <a:extLst>
            <a:ext uri="{FF2B5EF4-FFF2-40B4-BE49-F238E27FC236}">
              <a16:creationId xmlns:a16="http://schemas.microsoft.com/office/drawing/2014/main" id="{5CF4E981-1FA9-49BD-9139-F9627375C928}"/>
            </a:ext>
          </a:extLst>
        </xdr:cNvPr>
        <xdr:cNvSpPr txBox="1"/>
      </xdr:nvSpPr>
      <xdr:spPr>
        <a:xfrm>
          <a:off x="13836727" y="6362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151436</xdr:rowOff>
    </xdr:from>
    <xdr:ext cx="469744" cy="259045"/>
    <xdr:sp macro="" textlink="">
      <xdr:nvSpPr>
        <xdr:cNvPr id="156" name="n_2mainValue債務償還比率">
          <a:extLst>
            <a:ext uri="{FF2B5EF4-FFF2-40B4-BE49-F238E27FC236}">
              <a16:creationId xmlns:a16="http://schemas.microsoft.com/office/drawing/2014/main" id="{67D08760-B38C-4FBC-AC0D-21CF501E8B59}"/>
            </a:ext>
          </a:extLst>
        </xdr:cNvPr>
        <xdr:cNvSpPr txBox="1"/>
      </xdr:nvSpPr>
      <xdr:spPr>
        <a:xfrm>
          <a:off x="13087427" y="6237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31372</xdr:rowOff>
    </xdr:from>
    <xdr:ext cx="469744" cy="259045"/>
    <xdr:sp macro="" textlink="">
      <xdr:nvSpPr>
        <xdr:cNvPr id="157" name="n_3mainValue債務償還比率">
          <a:extLst>
            <a:ext uri="{FF2B5EF4-FFF2-40B4-BE49-F238E27FC236}">
              <a16:creationId xmlns:a16="http://schemas.microsoft.com/office/drawing/2014/main" id="{628AD55B-BEB9-487B-A94E-6555FC14A673}"/>
            </a:ext>
          </a:extLst>
        </xdr:cNvPr>
        <xdr:cNvSpPr txBox="1"/>
      </xdr:nvSpPr>
      <xdr:spPr>
        <a:xfrm>
          <a:off x="12325427" y="6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109456</xdr:rowOff>
    </xdr:from>
    <xdr:ext cx="469744" cy="259045"/>
    <xdr:sp macro="" textlink="">
      <xdr:nvSpPr>
        <xdr:cNvPr id="158" name="n_4mainValue債務償還比率">
          <a:extLst>
            <a:ext uri="{FF2B5EF4-FFF2-40B4-BE49-F238E27FC236}">
              <a16:creationId xmlns:a16="http://schemas.microsoft.com/office/drawing/2014/main" id="{9BF30D62-DCFC-4876-BD7B-198A67BF57A8}"/>
            </a:ext>
          </a:extLst>
        </xdr:cNvPr>
        <xdr:cNvSpPr txBox="1"/>
      </xdr:nvSpPr>
      <xdr:spPr>
        <a:xfrm>
          <a:off x="11563427" y="619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5B26CB98-B294-434F-A0C2-D0672290EBC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82D72796-3EBE-4682-A279-F5D3EDDC69D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8FEB522E-6925-4258-941A-87BEFC6A2EA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E1AAE3F0-67CF-4024-A125-A50DA7BBA11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3D052E8B-1BFA-4AB3-BD11-E760F1426E8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E15CEA4A-5298-4D70-B359-8257F1F9905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D32371C-AF05-412E-AFCE-761D3BCA49B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B60FA94-2AF4-4D97-A5C6-748FFAE0105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65E07F6-D922-4FE7-8353-78A3A63266C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7C747DC-F4CA-41A8-B686-B1EED728AFD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北海道南幌町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DF93BCF-6888-4F00-BA29-024618F0772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316D632-E86B-4E14-9EFC-AD0CEA42BFC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C8CE32D-2604-4636-B887-B8C1CB366E1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F8C8C6E-423D-420D-A8D9-40F8FFA7090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466392B-69DC-489F-A8B1-0744E2476D8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545D8FB-8D08-42F9-9E3F-D6BAD09EB86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7,785
7,705
81.36
7,853,485
7,725,875
127,518
3,487,617
7,502,672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87C8DF0-96D3-4E55-BDB6-68438F03E09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3D576D0-8582-4095-944A-554C05BA52D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A8E6524-57EA-4D8F-8362-768FF68F911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111.2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9BF8CC8-169D-4F48-B87D-E2E92DD8FF1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8E70390-467F-4780-A0DA-001622A428F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21E8B4C-1E69-410C-B12C-26D0EF7561D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2FB5234-73F2-4F2E-8A79-A91E752E34C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3D493DD-786C-415B-AB6B-2ED0120E057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58B0C99-1A09-43AA-BEF8-FBD09C32E14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EF6727A-0E38-4DFE-85BF-8C62D21F305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32C8646-FD4A-48F1-83D8-C77A3C41D5B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6767F58-5397-46C0-9B1D-59D66DA11B2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8145DB9-82DA-4FC7-A731-924A6B5BD2B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BE5E820-25FC-4BA4-8B63-7E09A3A5765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6697308-533B-4F9B-B795-198B9F219ED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C7957ED-4785-4DB2-A20A-E0F946B1A55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539A06F-95F2-4670-9FCD-1ACA4BF1BF8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EA5E7D1-4CE7-43C5-ADB3-A8194AE8831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1EB370D-8657-46C7-AC06-447BE8A9A20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BD40FAC-CA7F-4751-840D-25D664BB869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BB8894B-9AD1-4127-8323-E158292E819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0AE2096-1C71-40B8-9900-3B27563F66E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C9ADD70-CF5A-49ED-A0BC-E158DC93903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8BA759C-0379-414E-8EDD-47F52C56F71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1FFDAD1-0537-453D-B2D1-74A223BC174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41E0AA6-19DF-4D2C-98F2-A138655C819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8B324F7-92DC-4A7F-985B-EF9AEC73A95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F50FE9F-5D4B-4480-BC50-257BBF1ACEA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1C73F57-63FE-455B-8E49-FA28C44E8FF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B434659-C018-4728-9B43-AB2B4EF9A38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BC8B286-5322-4DFD-9130-949279B4442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C90AB9F-C8FF-4104-A7E4-00D7790ED28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161B6EE-7305-474F-BCD4-CE62F4A7DAFD}"/>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D3D32C2-52F9-4CA5-B33A-E540BE717E3F}"/>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34B3555-D498-41E8-927E-41BA98033AE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23AC8E0-B7A2-4D1D-833E-08DE9159899D}"/>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AFEB420-76A4-407A-8754-366CD4CDDC7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611FBF7-45F0-4B35-9179-D1C49594627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0F4B503-276A-49B0-A896-03F24440E0E3}"/>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74018F7-C5A1-43FD-BC4F-38558F17F95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DCCBEEA-8147-4AAE-BDB0-0FC3BC7D60AB}"/>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F2F4147-1676-4161-ABF3-ECC45848A09F}"/>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7B43340-C95B-41FD-A61B-010EE9312EE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1DC8BDC2-F649-4FD2-96D4-3484D1EF1182}"/>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D83111F-B302-49B0-B96F-3553139088B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15240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7591BAD0-C9C3-4E01-8015-43568E8C3C01}"/>
            </a:ext>
          </a:extLst>
        </xdr:cNvPr>
        <xdr:cNvCxnSpPr/>
      </xdr:nvCxnSpPr>
      <xdr:spPr>
        <a:xfrm flipV="1">
          <a:off x="4634865" y="5673090"/>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29F7E47A-B70E-4530-8E5F-4D35F20CD0E5}"/>
            </a:ext>
          </a:extLst>
        </xdr:cNvPr>
        <xdr:cNvSpPr txBox="1"/>
      </xdr:nvSpPr>
      <xdr:spPr>
        <a:xfrm>
          <a:off x="4673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360C066B-F85D-4B6B-893F-B8FCDDA7D235}"/>
            </a:ext>
          </a:extLst>
        </xdr:cNvPr>
        <xdr:cNvCxnSpPr/>
      </xdr:nvCxnSpPr>
      <xdr:spPr>
        <a:xfrm>
          <a:off x="4546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133367</xdr:rowOff>
    </xdr:from>
    <xdr:ext cx="405111" cy="259045"/>
    <xdr:sp macro="" textlink="">
      <xdr:nvSpPr>
        <xdr:cNvPr id="60" name="【道路】&#10;有形固定資産減価償却率最大値テキスト">
          <a:extLst>
            <a:ext uri="{FF2B5EF4-FFF2-40B4-BE49-F238E27FC236}">
              <a16:creationId xmlns:a16="http://schemas.microsoft.com/office/drawing/2014/main" id="{9E2D43EA-7A79-4771-88B2-3B89B7F211ED}"/>
            </a:ext>
          </a:extLst>
        </xdr:cNvPr>
        <xdr:cNvSpPr txBox="1"/>
      </xdr:nvSpPr>
      <xdr:spPr>
        <a:xfrm>
          <a:off x="4673600" y="544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15240</xdr:rowOff>
    </xdr:from>
    <xdr:to>
      <xdr:col>24</xdr:col>
      <xdr:colOff>152400</xdr:colOff>
      <xdr:row>33</xdr:row>
      <xdr:rowOff>15240</xdr:rowOff>
    </xdr:to>
    <xdr:cxnSp macro="">
      <xdr:nvCxnSpPr>
        <xdr:cNvPr id="61" name="直線コネクタ 60">
          <a:extLst>
            <a:ext uri="{FF2B5EF4-FFF2-40B4-BE49-F238E27FC236}">
              <a16:creationId xmlns:a16="http://schemas.microsoft.com/office/drawing/2014/main" id="{623C16B2-35DE-4EE4-91B0-5EDB39E44D1B}"/>
            </a:ext>
          </a:extLst>
        </xdr:cNvPr>
        <xdr:cNvCxnSpPr/>
      </xdr:nvCxnSpPr>
      <xdr:spPr>
        <a:xfrm>
          <a:off x="4546600" y="56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147337</xdr:rowOff>
    </xdr:from>
    <xdr:ext cx="405111" cy="259045"/>
    <xdr:sp macro="" textlink="">
      <xdr:nvSpPr>
        <xdr:cNvPr id="62" name="【道路】&#10;有形固定資産減価償却率平均値テキスト">
          <a:extLst>
            <a:ext uri="{FF2B5EF4-FFF2-40B4-BE49-F238E27FC236}">
              <a16:creationId xmlns:a16="http://schemas.microsoft.com/office/drawing/2014/main" id="{8CC0F5EF-ABC9-4B89-AA03-12BDC1F0AFE1}"/>
            </a:ext>
          </a:extLst>
        </xdr:cNvPr>
        <xdr:cNvSpPr txBox="1"/>
      </xdr:nvSpPr>
      <xdr:spPr>
        <a:xfrm>
          <a:off x="4673600" y="6490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124460</xdr:rowOff>
    </xdr:from>
    <xdr:to>
      <xdr:col>24</xdr:col>
      <xdr:colOff>114300</xdr:colOff>
      <xdr:row>39</xdr:row>
      <xdr:rowOff>54610</xdr:rowOff>
    </xdr:to>
    <xdr:sp macro="" textlink="">
      <xdr:nvSpPr>
        <xdr:cNvPr id="63" name="フローチャート: 判断 62">
          <a:extLst>
            <a:ext uri="{FF2B5EF4-FFF2-40B4-BE49-F238E27FC236}">
              <a16:creationId xmlns:a16="http://schemas.microsoft.com/office/drawing/2014/main" id="{27F73509-916A-4BE2-9D95-68EE2E4CE5C9}"/>
            </a:ext>
          </a:extLst>
        </xdr:cNvPr>
        <xdr:cNvSpPr/>
      </xdr:nvSpPr>
      <xdr:spPr>
        <a:xfrm>
          <a:off x="45847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113030</xdr:rowOff>
    </xdr:from>
    <xdr:to>
      <xdr:col>20</xdr:col>
      <xdr:colOff>38100</xdr:colOff>
      <xdr:row>39</xdr:row>
      <xdr:rowOff>43180</xdr:rowOff>
    </xdr:to>
    <xdr:sp macro="" textlink="">
      <xdr:nvSpPr>
        <xdr:cNvPr id="64" name="フローチャート: 判断 63">
          <a:extLst>
            <a:ext uri="{FF2B5EF4-FFF2-40B4-BE49-F238E27FC236}">
              <a16:creationId xmlns:a16="http://schemas.microsoft.com/office/drawing/2014/main" id="{F34D4A34-4A97-4E2D-83CA-449101E55868}"/>
            </a:ext>
          </a:extLst>
        </xdr:cNvPr>
        <xdr:cNvSpPr/>
      </xdr:nvSpPr>
      <xdr:spPr>
        <a:xfrm>
          <a:off x="3746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74930</xdr:rowOff>
    </xdr:from>
    <xdr:to>
      <xdr:col>15</xdr:col>
      <xdr:colOff>101600</xdr:colOff>
      <xdr:row>39</xdr:row>
      <xdr:rowOff>5080</xdr:rowOff>
    </xdr:to>
    <xdr:sp macro="" textlink="">
      <xdr:nvSpPr>
        <xdr:cNvPr id="65" name="フローチャート: 判断 64">
          <a:extLst>
            <a:ext uri="{FF2B5EF4-FFF2-40B4-BE49-F238E27FC236}">
              <a16:creationId xmlns:a16="http://schemas.microsoft.com/office/drawing/2014/main" id="{164DFA48-D10F-4683-B820-199B6A81260A}"/>
            </a:ext>
          </a:extLst>
        </xdr:cNvPr>
        <xdr:cNvSpPr/>
      </xdr:nvSpPr>
      <xdr:spPr>
        <a:xfrm>
          <a:off x="2857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38735</xdr:rowOff>
    </xdr:from>
    <xdr:to>
      <xdr:col>10</xdr:col>
      <xdr:colOff>165100</xdr:colOff>
      <xdr:row>38</xdr:row>
      <xdr:rowOff>140335</xdr:rowOff>
    </xdr:to>
    <xdr:sp macro="" textlink="">
      <xdr:nvSpPr>
        <xdr:cNvPr id="66" name="フローチャート: 判断 65">
          <a:extLst>
            <a:ext uri="{FF2B5EF4-FFF2-40B4-BE49-F238E27FC236}">
              <a16:creationId xmlns:a16="http://schemas.microsoft.com/office/drawing/2014/main" id="{7367638C-395E-446E-881A-C3CF62707153}"/>
            </a:ext>
          </a:extLst>
        </xdr:cNvPr>
        <xdr:cNvSpPr/>
      </xdr:nvSpPr>
      <xdr:spPr>
        <a:xfrm>
          <a:off x="1968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141605</xdr:rowOff>
    </xdr:from>
    <xdr:to>
      <xdr:col>6</xdr:col>
      <xdr:colOff>38100</xdr:colOff>
      <xdr:row>38</xdr:row>
      <xdr:rowOff>71755</xdr:rowOff>
    </xdr:to>
    <xdr:sp macro="" textlink="">
      <xdr:nvSpPr>
        <xdr:cNvPr id="67" name="フローチャート: 判断 66">
          <a:extLst>
            <a:ext uri="{FF2B5EF4-FFF2-40B4-BE49-F238E27FC236}">
              <a16:creationId xmlns:a16="http://schemas.microsoft.com/office/drawing/2014/main" id="{AADAB738-F153-4C72-99E3-6B1911B7300B}"/>
            </a:ext>
          </a:extLst>
        </xdr:cNvPr>
        <xdr:cNvSpPr/>
      </xdr:nvSpPr>
      <xdr:spPr>
        <a:xfrm>
          <a:off x="10795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F46850E-205F-452A-B2F7-1A812B33ADB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5D10807-7D87-4A17-8EB2-9E4D3C72D9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AA2EE02-0CAC-4C18-8553-2DD39C68ED5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B8EDF12-61B4-4EFB-BA6A-064B220BF1D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FE52D77-8251-4808-B7AA-5D08F194436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23495</xdr:rowOff>
    </xdr:from>
    <xdr:to>
      <xdr:col>24</xdr:col>
      <xdr:colOff>114300</xdr:colOff>
      <xdr:row>39</xdr:row>
      <xdr:rowOff>125095</xdr:rowOff>
    </xdr:to>
    <xdr:sp macro="" textlink="">
      <xdr:nvSpPr>
        <xdr:cNvPr id="73" name="楕円 72">
          <a:extLst>
            <a:ext uri="{FF2B5EF4-FFF2-40B4-BE49-F238E27FC236}">
              <a16:creationId xmlns:a16="http://schemas.microsoft.com/office/drawing/2014/main" id="{76237E95-921A-43B5-8DEB-8D1CB7035036}"/>
            </a:ext>
          </a:extLst>
        </xdr:cNvPr>
        <xdr:cNvSpPr/>
      </xdr:nvSpPr>
      <xdr:spPr>
        <a:xfrm>
          <a:off x="45847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1922</xdr:rowOff>
    </xdr:from>
    <xdr:ext cx="405111" cy="259045"/>
    <xdr:sp macro="" textlink="">
      <xdr:nvSpPr>
        <xdr:cNvPr id="74" name="【道路】&#10;有形固定資産減価償却率該当値テキスト">
          <a:extLst>
            <a:ext uri="{FF2B5EF4-FFF2-40B4-BE49-F238E27FC236}">
              <a16:creationId xmlns:a16="http://schemas.microsoft.com/office/drawing/2014/main" id="{88523BA5-93E3-4EDB-BA03-5AFEECE0FA05}"/>
            </a:ext>
          </a:extLst>
        </xdr:cNvPr>
        <xdr:cNvSpPr txBox="1"/>
      </xdr:nvSpPr>
      <xdr:spPr>
        <a:xfrm>
          <a:off x="4673600" y="668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168275</xdr:rowOff>
    </xdr:from>
    <xdr:to>
      <xdr:col>20</xdr:col>
      <xdr:colOff>38100</xdr:colOff>
      <xdr:row>39</xdr:row>
      <xdr:rowOff>98425</xdr:rowOff>
    </xdr:to>
    <xdr:sp macro="" textlink="">
      <xdr:nvSpPr>
        <xdr:cNvPr id="75" name="楕円 74">
          <a:extLst>
            <a:ext uri="{FF2B5EF4-FFF2-40B4-BE49-F238E27FC236}">
              <a16:creationId xmlns:a16="http://schemas.microsoft.com/office/drawing/2014/main" id="{11FB6A49-F41B-42A7-BDF8-AE67D9B78543}"/>
            </a:ext>
          </a:extLst>
        </xdr:cNvPr>
        <xdr:cNvSpPr/>
      </xdr:nvSpPr>
      <xdr:spPr>
        <a:xfrm>
          <a:off x="37465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47625</xdr:rowOff>
    </xdr:from>
    <xdr:to>
      <xdr:col>24</xdr:col>
      <xdr:colOff>63500</xdr:colOff>
      <xdr:row>39</xdr:row>
      <xdr:rowOff>74295</xdr:rowOff>
    </xdr:to>
    <xdr:cxnSp macro="">
      <xdr:nvCxnSpPr>
        <xdr:cNvPr id="76" name="直線コネクタ 75">
          <a:extLst>
            <a:ext uri="{FF2B5EF4-FFF2-40B4-BE49-F238E27FC236}">
              <a16:creationId xmlns:a16="http://schemas.microsoft.com/office/drawing/2014/main" id="{6B821A15-815C-44D7-A604-23E75F70337D}"/>
            </a:ext>
          </a:extLst>
        </xdr:cNvPr>
        <xdr:cNvCxnSpPr/>
      </xdr:nvCxnSpPr>
      <xdr:spPr>
        <a:xfrm>
          <a:off x="3797300" y="673417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137795</xdr:rowOff>
    </xdr:from>
    <xdr:to>
      <xdr:col>15</xdr:col>
      <xdr:colOff>101600</xdr:colOff>
      <xdr:row>39</xdr:row>
      <xdr:rowOff>67945</xdr:rowOff>
    </xdr:to>
    <xdr:sp macro="" textlink="">
      <xdr:nvSpPr>
        <xdr:cNvPr id="77" name="楕円 76">
          <a:extLst>
            <a:ext uri="{FF2B5EF4-FFF2-40B4-BE49-F238E27FC236}">
              <a16:creationId xmlns:a16="http://schemas.microsoft.com/office/drawing/2014/main" id="{F1C17347-6B17-463E-A036-2C33F333EA38}"/>
            </a:ext>
          </a:extLst>
        </xdr:cNvPr>
        <xdr:cNvSpPr/>
      </xdr:nvSpPr>
      <xdr:spPr>
        <a:xfrm>
          <a:off x="2857500" y="66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17145</xdr:rowOff>
    </xdr:from>
    <xdr:to>
      <xdr:col>19</xdr:col>
      <xdr:colOff>177800</xdr:colOff>
      <xdr:row>39</xdr:row>
      <xdr:rowOff>47625</xdr:rowOff>
    </xdr:to>
    <xdr:cxnSp macro="">
      <xdr:nvCxnSpPr>
        <xdr:cNvPr id="78" name="直線コネクタ 77">
          <a:extLst>
            <a:ext uri="{FF2B5EF4-FFF2-40B4-BE49-F238E27FC236}">
              <a16:creationId xmlns:a16="http://schemas.microsoft.com/office/drawing/2014/main" id="{24C3F424-DE38-44FC-B318-1F02A35B77C4}"/>
            </a:ext>
          </a:extLst>
        </xdr:cNvPr>
        <xdr:cNvCxnSpPr/>
      </xdr:nvCxnSpPr>
      <xdr:spPr>
        <a:xfrm>
          <a:off x="2908300" y="67036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101600</xdr:rowOff>
    </xdr:from>
    <xdr:to>
      <xdr:col>10</xdr:col>
      <xdr:colOff>165100</xdr:colOff>
      <xdr:row>39</xdr:row>
      <xdr:rowOff>31750</xdr:rowOff>
    </xdr:to>
    <xdr:sp macro="" textlink="">
      <xdr:nvSpPr>
        <xdr:cNvPr id="79" name="楕円 78">
          <a:extLst>
            <a:ext uri="{FF2B5EF4-FFF2-40B4-BE49-F238E27FC236}">
              <a16:creationId xmlns:a16="http://schemas.microsoft.com/office/drawing/2014/main" id="{0BC8FB03-3CE6-4EA4-B52C-D7B1F0497725}"/>
            </a:ext>
          </a:extLst>
        </xdr:cNvPr>
        <xdr:cNvSpPr/>
      </xdr:nvSpPr>
      <xdr:spPr>
        <a:xfrm>
          <a:off x="1968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152400</xdr:rowOff>
    </xdr:from>
    <xdr:to>
      <xdr:col>15</xdr:col>
      <xdr:colOff>50800</xdr:colOff>
      <xdr:row>39</xdr:row>
      <xdr:rowOff>17145</xdr:rowOff>
    </xdr:to>
    <xdr:cxnSp macro="">
      <xdr:nvCxnSpPr>
        <xdr:cNvPr id="80" name="直線コネクタ 79">
          <a:extLst>
            <a:ext uri="{FF2B5EF4-FFF2-40B4-BE49-F238E27FC236}">
              <a16:creationId xmlns:a16="http://schemas.microsoft.com/office/drawing/2014/main" id="{8148D066-EEDE-4A29-9359-61E46EE17EF0}"/>
            </a:ext>
          </a:extLst>
        </xdr:cNvPr>
        <xdr:cNvCxnSpPr/>
      </xdr:nvCxnSpPr>
      <xdr:spPr>
        <a:xfrm>
          <a:off x="2019300" y="66675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71120</xdr:rowOff>
    </xdr:from>
    <xdr:to>
      <xdr:col>6</xdr:col>
      <xdr:colOff>38100</xdr:colOff>
      <xdr:row>39</xdr:row>
      <xdr:rowOff>1270</xdr:rowOff>
    </xdr:to>
    <xdr:sp macro="" textlink="">
      <xdr:nvSpPr>
        <xdr:cNvPr id="81" name="楕円 80">
          <a:extLst>
            <a:ext uri="{FF2B5EF4-FFF2-40B4-BE49-F238E27FC236}">
              <a16:creationId xmlns:a16="http://schemas.microsoft.com/office/drawing/2014/main" id="{CBAA6AFB-E1A7-4E4C-BDF9-426C71BED059}"/>
            </a:ext>
          </a:extLst>
        </xdr:cNvPr>
        <xdr:cNvSpPr/>
      </xdr:nvSpPr>
      <xdr:spPr>
        <a:xfrm>
          <a:off x="1079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121920</xdr:rowOff>
    </xdr:from>
    <xdr:to>
      <xdr:col>10</xdr:col>
      <xdr:colOff>114300</xdr:colOff>
      <xdr:row>38</xdr:row>
      <xdr:rowOff>152400</xdr:rowOff>
    </xdr:to>
    <xdr:cxnSp macro="">
      <xdr:nvCxnSpPr>
        <xdr:cNvPr id="82" name="直線コネクタ 81">
          <a:extLst>
            <a:ext uri="{FF2B5EF4-FFF2-40B4-BE49-F238E27FC236}">
              <a16:creationId xmlns:a16="http://schemas.microsoft.com/office/drawing/2014/main" id="{4C348A23-5A80-4A49-9900-BCA44B849FD3}"/>
            </a:ext>
          </a:extLst>
        </xdr:cNvPr>
        <xdr:cNvCxnSpPr/>
      </xdr:nvCxnSpPr>
      <xdr:spPr>
        <a:xfrm>
          <a:off x="1130300" y="66370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59707</xdr:rowOff>
    </xdr:from>
    <xdr:ext cx="405111" cy="259045"/>
    <xdr:sp macro="" textlink="">
      <xdr:nvSpPr>
        <xdr:cNvPr id="83" name="n_1aveValue【道路】&#10;有形固定資産減価償却率">
          <a:extLst>
            <a:ext uri="{FF2B5EF4-FFF2-40B4-BE49-F238E27FC236}">
              <a16:creationId xmlns:a16="http://schemas.microsoft.com/office/drawing/2014/main" id="{2DD8E3AB-BBE2-4EF3-8A84-89F47C460C5E}"/>
            </a:ext>
          </a:extLst>
        </xdr:cNvPr>
        <xdr:cNvSpPr txBox="1"/>
      </xdr:nvSpPr>
      <xdr:spPr>
        <a:xfrm>
          <a:off x="3582044" y="640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21607</xdr:rowOff>
    </xdr:from>
    <xdr:ext cx="405111" cy="259045"/>
    <xdr:sp macro="" textlink="">
      <xdr:nvSpPr>
        <xdr:cNvPr id="84" name="n_2aveValue【道路】&#10;有形固定資産減価償却率">
          <a:extLst>
            <a:ext uri="{FF2B5EF4-FFF2-40B4-BE49-F238E27FC236}">
              <a16:creationId xmlns:a16="http://schemas.microsoft.com/office/drawing/2014/main" id="{B302AD78-6B80-43B3-A6D0-CAC36DCD6526}"/>
            </a:ext>
          </a:extLst>
        </xdr:cNvPr>
        <xdr:cNvSpPr txBox="1"/>
      </xdr:nvSpPr>
      <xdr:spPr>
        <a:xfrm>
          <a:off x="2705744" y="636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156862</xdr:rowOff>
    </xdr:from>
    <xdr:ext cx="405111" cy="259045"/>
    <xdr:sp macro="" textlink="">
      <xdr:nvSpPr>
        <xdr:cNvPr id="85" name="n_3aveValue【道路】&#10;有形固定資産減価償却率">
          <a:extLst>
            <a:ext uri="{FF2B5EF4-FFF2-40B4-BE49-F238E27FC236}">
              <a16:creationId xmlns:a16="http://schemas.microsoft.com/office/drawing/2014/main" id="{12D26A2E-8E4C-4B44-9D3A-DABE112EFF82}"/>
            </a:ext>
          </a:extLst>
        </xdr:cNvPr>
        <xdr:cNvSpPr txBox="1"/>
      </xdr:nvSpPr>
      <xdr:spPr>
        <a:xfrm>
          <a:off x="1816744" y="632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88282</xdr:rowOff>
    </xdr:from>
    <xdr:ext cx="405111" cy="259045"/>
    <xdr:sp macro="" textlink="">
      <xdr:nvSpPr>
        <xdr:cNvPr id="86" name="n_4aveValue【道路】&#10;有形固定資産減価償却率">
          <a:extLst>
            <a:ext uri="{FF2B5EF4-FFF2-40B4-BE49-F238E27FC236}">
              <a16:creationId xmlns:a16="http://schemas.microsoft.com/office/drawing/2014/main" id="{24F402DE-F1CF-4FEE-AC47-FF2E62E94551}"/>
            </a:ext>
          </a:extLst>
        </xdr:cNvPr>
        <xdr:cNvSpPr txBox="1"/>
      </xdr:nvSpPr>
      <xdr:spPr>
        <a:xfrm>
          <a:off x="927744" y="626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89552</xdr:rowOff>
    </xdr:from>
    <xdr:ext cx="405111" cy="259045"/>
    <xdr:sp macro="" textlink="">
      <xdr:nvSpPr>
        <xdr:cNvPr id="87" name="n_1mainValue【道路】&#10;有形固定資産減価償却率">
          <a:extLst>
            <a:ext uri="{FF2B5EF4-FFF2-40B4-BE49-F238E27FC236}">
              <a16:creationId xmlns:a16="http://schemas.microsoft.com/office/drawing/2014/main" id="{4D8A1708-E512-409D-8E60-08090132D4B8}"/>
            </a:ext>
          </a:extLst>
        </xdr:cNvPr>
        <xdr:cNvSpPr txBox="1"/>
      </xdr:nvSpPr>
      <xdr:spPr>
        <a:xfrm>
          <a:off x="3582044" y="677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59072</xdr:rowOff>
    </xdr:from>
    <xdr:ext cx="405111" cy="259045"/>
    <xdr:sp macro="" textlink="">
      <xdr:nvSpPr>
        <xdr:cNvPr id="88" name="n_2mainValue【道路】&#10;有形固定資産減価償却率">
          <a:extLst>
            <a:ext uri="{FF2B5EF4-FFF2-40B4-BE49-F238E27FC236}">
              <a16:creationId xmlns:a16="http://schemas.microsoft.com/office/drawing/2014/main" id="{AE2B4108-519A-46D2-8480-A81F69DAD4F5}"/>
            </a:ext>
          </a:extLst>
        </xdr:cNvPr>
        <xdr:cNvSpPr txBox="1"/>
      </xdr:nvSpPr>
      <xdr:spPr>
        <a:xfrm>
          <a:off x="2705744" y="674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22877</xdr:rowOff>
    </xdr:from>
    <xdr:ext cx="405111" cy="259045"/>
    <xdr:sp macro="" textlink="">
      <xdr:nvSpPr>
        <xdr:cNvPr id="89" name="n_3mainValue【道路】&#10;有形固定資産減価償却率">
          <a:extLst>
            <a:ext uri="{FF2B5EF4-FFF2-40B4-BE49-F238E27FC236}">
              <a16:creationId xmlns:a16="http://schemas.microsoft.com/office/drawing/2014/main" id="{8C7129D4-17DA-4D60-89C8-361231B0EB83}"/>
            </a:ext>
          </a:extLst>
        </xdr:cNvPr>
        <xdr:cNvSpPr txBox="1"/>
      </xdr:nvSpPr>
      <xdr:spPr>
        <a:xfrm>
          <a:off x="1816744"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163847</xdr:rowOff>
    </xdr:from>
    <xdr:ext cx="405111" cy="259045"/>
    <xdr:sp macro="" textlink="">
      <xdr:nvSpPr>
        <xdr:cNvPr id="90" name="n_4mainValue【道路】&#10;有形固定資産減価償却率">
          <a:extLst>
            <a:ext uri="{FF2B5EF4-FFF2-40B4-BE49-F238E27FC236}">
              <a16:creationId xmlns:a16="http://schemas.microsoft.com/office/drawing/2014/main" id="{3DC3BD93-9F2B-4DB7-A2DF-48DFA69163F9}"/>
            </a:ext>
          </a:extLst>
        </xdr:cNvPr>
        <xdr:cNvSpPr txBox="1"/>
      </xdr:nvSpPr>
      <xdr:spPr>
        <a:xfrm>
          <a:off x="927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B76FECA9-2B7F-412A-A720-1D50A8F8ED2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8CEFA71-E684-448A-9C8C-06CBE7EAAB1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CC77004-43C7-4AAA-ADC3-A3C13DCBC5C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2026A51-1D45-4667-8009-72A5F850093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E4BFEA2A-9362-4DC7-8ACA-1E11A37617D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4DAB10F4-7B68-44F9-8CED-5C3E5BA73D3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DC2509B-77E7-4233-9943-64B47E2E76A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BE91C5E2-14C1-45FD-AC80-36049C1BC0E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ECD6551B-364E-4B72-96BA-D0994FACA96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A508E507-55BF-442D-85CB-280EB3AFFB8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B7F179DF-C610-4BE9-B994-2698D59A777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D74B07F1-14E9-4408-92C1-A0F1991304D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59CA8D0A-5B0D-46ED-A788-0DEFCDC1859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26013172-DF57-4714-B1C4-FD57AFB7C864}"/>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414C1177-0D5D-46B3-B01C-0AA22C03F4D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006B4C12-DF6E-4F8B-889A-A2552942C7DB}"/>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EEF2872D-0490-4932-9415-D1B51D27F6E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7499B18A-42D6-4C3E-87AD-53CBF8E9112B}"/>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FF21D89E-32E0-4B49-8B91-32146740C0E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5EF55480-4905-46B9-A254-630538DCE93D}"/>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735E8AA2-01F9-417F-B00E-4CB0C915D29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0F7F7A56-FD79-48F7-962C-DC3C8001C4F3}"/>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247D26B1-CAFF-42DA-8A9E-86479111F2D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161520</xdr:rowOff>
    </xdr:from>
    <xdr:to>
      <xdr:col>54</xdr:col>
      <xdr:colOff>189865</xdr:colOff>
      <xdr:row>42</xdr:row>
      <xdr:rowOff>12607</xdr:rowOff>
    </xdr:to>
    <xdr:cxnSp macro="">
      <xdr:nvCxnSpPr>
        <xdr:cNvPr id="114" name="直線コネクタ 113">
          <a:extLst>
            <a:ext uri="{FF2B5EF4-FFF2-40B4-BE49-F238E27FC236}">
              <a16:creationId xmlns:a16="http://schemas.microsoft.com/office/drawing/2014/main" id="{649A7EC1-7CB0-4C9C-A439-AEA09DBB4E12}"/>
            </a:ext>
          </a:extLst>
        </xdr:cNvPr>
        <xdr:cNvCxnSpPr/>
      </xdr:nvCxnSpPr>
      <xdr:spPr>
        <a:xfrm flipV="1">
          <a:off x="10476865" y="5819370"/>
          <a:ext cx="0" cy="139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16434</xdr:rowOff>
    </xdr:from>
    <xdr:ext cx="534377" cy="259045"/>
    <xdr:sp macro="" textlink="">
      <xdr:nvSpPr>
        <xdr:cNvPr id="115" name="【道路】&#10;一人当たり延長最小値テキスト">
          <a:extLst>
            <a:ext uri="{FF2B5EF4-FFF2-40B4-BE49-F238E27FC236}">
              <a16:creationId xmlns:a16="http://schemas.microsoft.com/office/drawing/2014/main" id="{4CBF5059-2D6C-4393-BA9E-C46E6D3A6C7C}"/>
            </a:ext>
          </a:extLst>
        </xdr:cNvPr>
        <xdr:cNvSpPr txBox="1"/>
      </xdr:nvSpPr>
      <xdr:spPr>
        <a:xfrm>
          <a:off x="10515600" y="721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12607</xdr:rowOff>
    </xdr:from>
    <xdr:to>
      <xdr:col>55</xdr:col>
      <xdr:colOff>88900</xdr:colOff>
      <xdr:row>42</xdr:row>
      <xdr:rowOff>12607</xdr:rowOff>
    </xdr:to>
    <xdr:cxnSp macro="">
      <xdr:nvCxnSpPr>
        <xdr:cNvPr id="116" name="直線コネクタ 115">
          <a:extLst>
            <a:ext uri="{FF2B5EF4-FFF2-40B4-BE49-F238E27FC236}">
              <a16:creationId xmlns:a16="http://schemas.microsoft.com/office/drawing/2014/main" id="{7C43D7A6-23B1-4809-A83C-D14483467414}"/>
            </a:ext>
          </a:extLst>
        </xdr:cNvPr>
        <xdr:cNvCxnSpPr/>
      </xdr:nvCxnSpPr>
      <xdr:spPr>
        <a:xfrm>
          <a:off x="10388600" y="721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108197</xdr:rowOff>
    </xdr:from>
    <xdr:ext cx="690189" cy="259045"/>
    <xdr:sp macro="" textlink="">
      <xdr:nvSpPr>
        <xdr:cNvPr id="117" name="【道路】&#10;一人当たり延長最大値テキスト">
          <a:extLst>
            <a:ext uri="{FF2B5EF4-FFF2-40B4-BE49-F238E27FC236}">
              <a16:creationId xmlns:a16="http://schemas.microsoft.com/office/drawing/2014/main" id="{7BA6AC54-EEB6-434C-92CF-4FFE982B37C8}"/>
            </a:ext>
          </a:extLst>
        </xdr:cNvPr>
        <xdr:cNvSpPr txBox="1"/>
      </xdr:nvSpPr>
      <xdr:spPr>
        <a:xfrm>
          <a:off x="10515600" y="5594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161520</xdr:rowOff>
    </xdr:from>
    <xdr:to>
      <xdr:col>55</xdr:col>
      <xdr:colOff>88900</xdr:colOff>
      <xdr:row>33</xdr:row>
      <xdr:rowOff>161520</xdr:rowOff>
    </xdr:to>
    <xdr:cxnSp macro="">
      <xdr:nvCxnSpPr>
        <xdr:cNvPr id="118" name="直線コネクタ 117">
          <a:extLst>
            <a:ext uri="{FF2B5EF4-FFF2-40B4-BE49-F238E27FC236}">
              <a16:creationId xmlns:a16="http://schemas.microsoft.com/office/drawing/2014/main" id="{F79C0A42-A6DA-4A15-ACA8-3043B7025139}"/>
            </a:ext>
          </a:extLst>
        </xdr:cNvPr>
        <xdr:cNvCxnSpPr/>
      </xdr:nvCxnSpPr>
      <xdr:spPr>
        <a:xfrm>
          <a:off x="10388600" y="5819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72958</xdr:rowOff>
    </xdr:from>
    <xdr:ext cx="534377" cy="259045"/>
    <xdr:sp macro="" textlink="">
      <xdr:nvSpPr>
        <xdr:cNvPr id="119" name="【道路】&#10;一人当たり延長平均値テキスト">
          <a:extLst>
            <a:ext uri="{FF2B5EF4-FFF2-40B4-BE49-F238E27FC236}">
              <a16:creationId xmlns:a16="http://schemas.microsoft.com/office/drawing/2014/main" id="{0FF1B794-CEA9-4C82-A53B-ADBFBC98F589}"/>
            </a:ext>
          </a:extLst>
        </xdr:cNvPr>
        <xdr:cNvSpPr txBox="1"/>
      </xdr:nvSpPr>
      <xdr:spPr>
        <a:xfrm>
          <a:off x="10515600" y="6930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50081</xdr:rowOff>
    </xdr:from>
    <xdr:to>
      <xdr:col>55</xdr:col>
      <xdr:colOff>50800</xdr:colOff>
      <xdr:row>41</xdr:row>
      <xdr:rowOff>151681</xdr:rowOff>
    </xdr:to>
    <xdr:sp macro="" textlink="">
      <xdr:nvSpPr>
        <xdr:cNvPr id="120" name="フローチャート: 判断 119">
          <a:extLst>
            <a:ext uri="{FF2B5EF4-FFF2-40B4-BE49-F238E27FC236}">
              <a16:creationId xmlns:a16="http://schemas.microsoft.com/office/drawing/2014/main" id="{0B85C90C-227F-4663-AF89-6211B5EA274B}"/>
            </a:ext>
          </a:extLst>
        </xdr:cNvPr>
        <xdr:cNvSpPr/>
      </xdr:nvSpPr>
      <xdr:spPr>
        <a:xfrm>
          <a:off x="10426700" y="7079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57858</xdr:rowOff>
    </xdr:from>
    <xdr:to>
      <xdr:col>50</xdr:col>
      <xdr:colOff>165100</xdr:colOff>
      <xdr:row>41</xdr:row>
      <xdr:rowOff>159458</xdr:rowOff>
    </xdr:to>
    <xdr:sp macro="" textlink="">
      <xdr:nvSpPr>
        <xdr:cNvPr id="121" name="フローチャート: 判断 120">
          <a:extLst>
            <a:ext uri="{FF2B5EF4-FFF2-40B4-BE49-F238E27FC236}">
              <a16:creationId xmlns:a16="http://schemas.microsoft.com/office/drawing/2014/main" id="{9A3C93C4-D17E-4FCC-848A-F268BC754389}"/>
            </a:ext>
          </a:extLst>
        </xdr:cNvPr>
        <xdr:cNvSpPr/>
      </xdr:nvSpPr>
      <xdr:spPr>
        <a:xfrm>
          <a:off x="9588500" y="708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55887</xdr:rowOff>
    </xdr:from>
    <xdr:to>
      <xdr:col>46</xdr:col>
      <xdr:colOff>38100</xdr:colOff>
      <xdr:row>41</xdr:row>
      <xdr:rowOff>157487</xdr:rowOff>
    </xdr:to>
    <xdr:sp macro="" textlink="">
      <xdr:nvSpPr>
        <xdr:cNvPr id="122" name="フローチャート: 判断 121">
          <a:extLst>
            <a:ext uri="{FF2B5EF4-FFF2-40B4-BE49-F238E27FC236}">
              <a16:creationId xmlns:a16="http://schemas.microsoft.com/office/drawing/2014/main" id="{0C239DE7-0B60-40FA-A559-92922A06439B}"/>
            </a:ext>
          </a:extLst>
        </xdr:cNvPr>
        <xdr:cNvSpPr/>
      </xdr:nvSpPr>
      <xdr:spPr>
        <a:xfrm>
          <a:off x="8699500" y="708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86602</xdr:rowOff>
    </xdr:from>
    <xdr:to>
      <xdr:col>41</xdr:col>
      <xdr:colOff>101600</xdr:colOff>
      <xdr:row>42</xdr:row>
      <xdr:rowOff>16752</xdr:rowOff>
    </xdr:to>
    <xdr:sp macro="" textlink="">
      <xdr:nvSpPr>
        <xdr:cNvPr id="123" name="フローチャート: 判断 122">
          <a:extLst>
            <a:ext uri="{FF2B5EF4-FFF2-40B4-BE49-F238E27FC236}">
              <a16:creationId xmlns:a16="http://schemas.microsoft.com/office/drawing/2014/main" id="{9C88E2D9-46D7-487C-87D5-12556B08D196}"/>
            </a:ext>
          </a:extLst>
        </xdr:cNvPr>
        <xdr:cNvSpPr/>
      </xdr:nvSpPr>
      <xdr:spPr>
        <a:xfrm>
          <a:off x="7810500" y="711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80835</xdr:rowOff>
    </xdr:from>
    <xdr:to>
      <xdr:col>36</xdr:col>
      <xdr:colOff>165100</xdr:colOff>
      <xdr:row>42</xdr:row>
      <xdr:rowOff>10985</xdr:rowOff>
    </xdr:to>
    <xdr:sp macro="" textlink="">
      <xdr:nvSpPr>
        <xdr:cNvPr id="124" name="フローチャート: 判断 123">
          <a:extLst>
            <a:ext uri="{FF2B5EF4-FFF2-40B4-BE49-F238E27FC236}">
              <a16:creationId xmlns:a16="http://schemas.microsoft.com/office/drawing/2014/main" id="{FD46DACA-E7E4-4AA7-8741-6012C705EBC0}"/>
            </a:ext>
          </a:extLst>
        </xdr:cNvPr>
        <xdr:cNvSpPr/>
      </xdr:nvSpPr>
      <xdr:spPr>
        <a:xfrm>
          <a:off x="6921500" y="71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3AF5DB5-544D-496E-9E81-67F91265A7E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2CBF240-1A7F-4181-BD51-B20F9EA79A3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622836C-D543-4246-9E4D-DB8FEC4E7F8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B491B4D-94EE-43C6-A44D-900F8866955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4EF81A8-6F0C-4794-8CB7-D43C61A1B9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115173</xdr:rowOff>
    </xdr:from>
    <xdr:to>
      <xdr:col>55</xdr:col>
      <xdr:colOff>50800</xdr:colOff>
      <xdr:row>42</xdr:row>
      <xdr:rowOff>45323</xdr:rowOff>
    </xdr:to>
    <xdr:sp macro="" textlink="">
      <xdr:nvSpPr>
        <xdr:cNvPr id="130" name="楕円 129">
          <a:extLst>
            <a:ext uri="{FF2B5EF4-FFF2-40B4-BE49-F238E27FC236}">
              <a16:creationId xmlns:a16="http://schemas.microsoft.com/office/drawing/2014/main" id="{BFD797BC-B22D-4465-B3DA-E5BD1B47386C}"/>
            </a:ext>
          </a:extLst>
        </xdr:cNvPr>
        <xdr:cNvSpPr/>
      </xdr:nvSpPr>
      <xdr:spPr>
        <a:xfrm>
          <a:off x="10426700" y="714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30100</xdr:rowOff>
    </xdr:from>
    <xdr:ext cx="534377" cy="259045"/>
    <xdr:sp macro="" textlink="">
      <xdr:nvSpPr>
        <xdr:cNvPr id="131" name="【道路】&#10;一人当たり延長該当値テキスト">
          <a:extLst>
            <a:ext uri="{FF2B5EF4-FFF2-40B4-BE49-F238E27FC236}">
              <a16:creationId xmlns:a16="http://schemas.microsoft.com/office/drawing/2014/main" id="{A6160748-D1D3-4474-AA81-0A2A4C982B3D}"/>
            </a:ext>
          </a:extLst>
        </xdr:cNvPr>
        <xdr:cNvSpPr txBox="1"/>
      </xdr:nvSpPr>
      <xdr:spPr>
        <a:xfrm>
          <a:off x="10515600" y="705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113791</xdr:rowOff>
    </xdr:from>
    <xdr:to>
      <xdr:col>50</xdr:col>
      <xdr:colOff>165100</xdr:colOff>
      <xdr:row>42</xdr:row>
      <xdr:rowOff>43941</xdr:rowOff>
    </xdr:to>
    <xdr:sp macro="" textlink="">
      <xdr:nvSpPr>
        <xdr:cNvPr id="132" name="楕円 131">
          <a:extLst>
            <a:ext uri="{FF2B5EF4-FFF2-40B4-BE49-F238E27FC236}">
              <a16:creationId xmlns:a16="http://schemas.microsoft.com/office/drawing/2014/main" id="{11DC2D45-E4BD-43B4-88FE-EE765B257B80}"/>
            </a:ext>
          </a:extLst>
        </xdr:cNvPr>
        <xdr:cNvSpPr/>
      </xdr:nvSpPr>
      <xdr:spPr>
        <a:xfrm>
          <a:off x="9588500" y="714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164591</xdr:rowOff>
    </xdr:from>
    <xdr:to>
      <xdr:col>55</xdr:col>
      <xdr:colOff>0</xdr:colOff>
      <xdr:row>41</xdr:row>
      <xdr:rowOff>165973</xdr:rowOff>
    </xdr:to>
    <xdr:cxnSp macro="">
      <xdr:nvCxnSpPr>
        <xdr:cNvPr id="133" name="直線コネクタ 132">
          <a:extLst>
            <a:ext uri="{FF2B5EF4-FFF2-40B4-BE49-F238E27FC236}">
              <a16:creationId xmlns:a16="http://schemas.microsoft.com/office/drawing/2014/main" id="{6302F78E-9577-4F19-9951-653BCE9B6565}"/>
            </a:ext>
          </a:extLst>
        </xdr:cNvPr>
        <xdr:cNvCxnSpPr/>
      </xdr:nvCxnSpPr>
      <xdr:spPr>
        <a:xfrm>
          <a:off x="9639300" y="7194041"/>
          <a:ext cx="838200" cy="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112767</xdr:rowOff>
    </xdr:from>
    <xdr:to>
      <xdr:col>46</xdr:col>
      <xdr:colOff>38100</xdr:colOff>
      <xdr:row>42</xdr:row>
      <xdr:rowOff>42917</xdr:rowOff>
    </xdr:to>
    <xdr:sp macro="" textlink="">
      <xdr:nvSpPr>
        <xdr:cNvPr id="134" name="楕円 133">
          <a:extLst>
            <a:ext uri="{FF2B5EF4-FFF2-40B4-BE49-F238E27FC236}">
              <a16:creationId xmlns:a16="http://schemas.microsoft.com/office/drawing/2014/main" id="{4D33A439-9864-4E26-BC9A-97CABC6102CB}"/>
            </a:ext>
          </a:extLst>
        </xdr:cNvPr>
        <xdr:cNvSpPr/>
      </xdr:nvSpPr>
      <xdr:spPr>
        <a:xfrm>
          <a:off x="8699500" y="714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163567</xdr:rowOff>
    </xdr:from>
    <xdr:to>
      <xdr:col>50</xdr:col>
      <xdr:colOff>114300</xdr:colOff>
      <xdr:row>41</xdr:row>
      <xdr:rowOff>164591</xdr:rowOff>
    </xdr:to>
    <xdr:cxnSp macro="">
      <xdr:nvCxnSpPr>
        <xdr:cNvPr id="135" name="直線コネクタ 134">
          <a:extLst>
            <a:ext uri="{FF2B5EF4-FFF2-40B4-BE49-F238E27FC236}">
              <a16:creationId xmlns:a16="http://schemas.microsoft.com/office/drawing/2014/main" id="{676C38BB-2650-4E38-BED6-9C3237D527AA}"/>
            </a:ext>
          </a:extLst>
        </xdr:cNvPr>
        <xdr:cNvCxnSpPr/>
      </xdr:nvCxnSpPr>
      <xdr:spPr>
        <a:xfrm>
          <a:off x="8750300" y="7193017"/>
          <a:ext cx="889000" cy="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113194</xdr:rowOff>
    </xdr:from>
    <xdr:to>
      <xdr:col>41</xdr:col>
      <xdr:colOff>101600</xdr:colOff>
      <xdr:row>42</xdr:row>
      <xdr:rowOff>43344</xdr:rowOff>
    </xdr:to>
    <xdr:sp macro="" textlink="">
      <xdr:nvSpPr>
        <xdr:cNvPr id="136" name="楕円 135">
          <a:extLst>
            <a:ext uri="{FF2B5EF4-FFF2-40B4-BE49-F238E27FC236}">
              <a16:creationId xmlns:a16="http://schemas.microsoft.com/office/drawing/2014/main" id="{E87448CB-BBC8-4E97-AB46-6AB169479755}"/>
            </a:ext>
          </a:extLst>
        </xdr:cNvPr>
        <xdr:cNvSpPr/>
      </xdr:nvSpPr>
      <xdr:spPr>
        <a:xfrm>
          <a:off x="7810500" y="714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163567</xdr:rowOff>
    </xdr:from>
    <xdr:to>
      <xdr:col>45</xdr:col>
      <xdr:colOff>177800</xdr:colOff>
      <xdr:row>41</xdr:row>
      <xdr:rowOff>163994</xdr:rowOff>
    </xdr:to>
    <xdr:cxnSp macro="">
      <xdr:nvCxnSpPr>
        <xdr:cNvPr id="137" name="直線コネクタ 136">
          <a:extLst>
            <a:ext uri="{FF2B5EF4-FFF2-40B4-BE49-F238E27FC236}">
              <a16:creationId xmlns:a16="http://schemas.microsoft.com/office/drawing/2014/main" id="{CB50C525-B5C7-4F30-AAFE-D48E026723F0}"/>
            </a:ext>
          </a:extLst>
        </xdr:cNvPr>
        <xdr:cNvCxnSpPr/>
      </xdr:nvCxnSpPr>
      <xdr:spPr>
        <a:xfrm flipV="1">
          <a:off x="7861300" y="7193017"/>
          <a:ext cx="889000" cy="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113325</xdr:rowOff>
    </xdr:from>
    <xdr:to>
      <xdr:col>36</xdr:col>
      <xdr:colOff>165100</xdr:colOff>
      <xdr:row>42</xdr:row>
      <xdr:rowOff>43475</xdr:rowOff>
    </xdr:to>
    <xdr:sp macro="" textlink="">
      <xdr:nvSpPr>
        <xdr:cNvPr id="138" name="楕円 137">
          <a:extLst>
            <a:ext uri="{FF2B5EF4-FFF2-40B4-BE49-F238E27FC236}">
              <a16:creationId xmlns:a16="http://schemas.microsoft.com/office/drawing/2014/main" id="{4FC3F0B2-51CC-465C-A6BD-20B122F5B347}"/>
            </a:ext>
          </a:extLst>
        </xdr:cNvPr>
        <xdr:cNvSpPr/>
      </xdr:nvSpPr>
      <xdr:spPr>
        <a:xfrm>
          <a:off x="6921500" y="714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163994</xdr:rowOff>
    </xdr:from>
    <xdr:to>
      <xdr:col>41</xdr:col>
      <xdr:colOff>50800</xdr:colOff>
      <xdr:row>41</xdr:row>
      <xdr:rowOff>164125</xdr:rowOff>
    </xdr:to>
    <xdr:cxnSp macro="">
      <xdr:nvCxnSpPr>
        <xdr:cNvPr id="139" name="直線コネクタ 138">
          <a:extLst>
            <a:ext uri="{FF2B5EF4-FFF2-40B4-BE49-F238E27FC236}">
              <a16:creationId xmlns:a16="http://schemas.microsoft.com/office/drawing/2014/main" id="{C6D76C8E-F87B-4246-8CEB-0A6044EC18BF}"/>
            </a:ext>
          </a:extLst>
        </xdr:cNvPr>
        <xdr:cNvCxnSpPr/>
      </xdr:nvCxnSpPr>
      <xdr:spPr>
        <a:xfrm flipV="1">
          <a:off x="6972300" y="7193444"/>
          <a:ext cx="8890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4535</xdr:rowOff>
    </xdr:from>
    <xdr:ext cx="534377" cy="259045"/>
    <xdr:sp macro="" textlink="">
      <xdr:nvSpPr>
        <xdr:cNvPr id="140" name="n_1aveValue【道路】&#10;一人当たり延長">
          <a:extLst>
            <a:ext uri="{FF2B5EF4-FFF2-40B4-BE49-F238E27FC236}">
              <a16:creationId xmlns:a16="http://schemas.microsoft.com/office/drawing/2014/main" id="{45512A3C-D2E5-4849-8BE9-316A5EB8E197}"/>
            </a:ext>
          </a:extLst>
        </xdr:cNvPr>
        <xdr:cNvSpPr txBox="1"/>
      </xdr:nvSpPr>
      <xdr:spPr>
        <a:xfrm>
          <a:off x="9359411" y="686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2564</xdr:rowOff>
    </xdr:from>
    <xdr:ext cx="534377" cy="259045"/>
    <xdr:sp macro="" textlink="">
      <xdr:nvSpPr>
        <xdr:cNvPr id="141" name="n_2aveValue【道路】&#10;一人当たり延長">
          <a:extLst>
            <a:ext uri="{FF2B5EF4-FFF2-40B4-BE49-F238E27FC236}">
              <a16:creationId xmlns:a16="http://schemas.microsoft.com/office/drawing/2014/main" id="{D6A256C4-E064-43C7-A51E-7B89CD118408}"/>
            </a:ext>
          </a:extLst>
        </xdr:cNvPr>
        <xdr:cNvSpPr txBox="1"/>
      </xdr:nvSpPr>
      <xdr:spPr>
        <a:xfrm>
          <a:off x="8483111" y="686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33279</xdr:rowOff>
    </xdr:from>
    <xdr:ext cx="534377" cy="259045"/>
    <xdr:sp macro="" textlink="">
      <xdr:nvSpPr>
        <xdr:cNvPr id="142" name="n_3aveValue【道路】&#10;一人当たり延長">
          <a:extLst>
            <a:ext uri="{FF2B5EF4-FFF2-40B4-BE49-F238E27FC236}">
              <a16:creationId xmlns:a16="http://schemas.microsoft.com/office/drawing/2014/main" id="{866AE687-5083-41F9-9E2E-F6A12370E534}"/>
            </a:ext>
          </a:extLst>
        </xdr:cNvPr>
        <xdr:cNvSpPr txBox="1"/>
      </xdr:nvSpPr>
      <xdr:spPr>
        <a:xfrm>
          <a:off x="7594111" y="689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27512</xdr:rowOff>
    </xdr:from>
    <xdr:ext cx="534377" cy="259045"/>
    <xdr:sp macro="" textlink="">
      <xdr:nvSpPr>
        <xdr:cNvPr id="143" name="n_4aveValue【道路】&#10;一人当たり延長">
          <a:extLst>
            <a:ext uri="{FF2B5EF4-FFF2-40B4-BE49-F238E27FC236}">
              <a16:creationId xmlns:a16="http://schemas.microsoft.com/office/drawing/2014/main" id="{938170CF-0771-4BCE-9B36-0E142F331BBA}"/>
            </a:ext>
          </a:extLst>
        </xdr:cNvPr>
        <xdr:cNvSpPr txBox="1"/>
      </xdr:nvSpPr>
      <xdr:spPr>
        <a:xfrm>
          <a:off x="6705111" y="688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35068</xdr:rowOff>
    </xdr:from>
    <xdr:ext cx="534377" cy="259045"/>
    <xdr:sp macro="" textlink="">
      <xdr:nvSpPr>
        <xdr:cNvPr id="144" name="n_1mainValue【道路】&#10;一人当たり延長">
          <a:extLst>
            <a:ext uri="{FF2B5EF4-FFF2-40B4-BE49-F238E27FC236}">
              <a16:creationId xmlns:a16="http://schemas.microsoft.com/office/drawing/2014/main" id="{65DB0D80-F82F-4D7C-B666-7CA21C2A87B3}"/>
            </a:ext>
          </a:extLst>
        </xdr:cNvPr>
        <xdr:cNvSpPr txBox="1"/>
      </xdr:nvSpPr>
      <xdr:spPr>
        <a:xfrm>
          <a:off x="9359411" y="723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34044</xdr:rowOff>
    </xdr:from>
    <xdr:ext cx="534377" cy="259045"/>
    <xdr:sp macro="" textlink="">
      <xdr:nvSpPr>
        <xdr:cNvPr id="145" name="n_2mainValue【道路】&#10;一人当たり延長">
          <a:extLst>
            <a:ext uri="{FF2B5EF4-FFF2-40B4-BE49-F238E27FC236}">
              <a16:creationId xmlns:a16="http://schemas.microsoft.com/office/drawing/2014/main" id="{ED82004B-92FE-4849-B02C-D1E8E3F7C075}"/>
            </a:ext>
          </a:extLst>
        </xdr:cNvPr>
        <xdr:cNvSpPr txBox="1"/>
      </xdr:nvSpPr>
      <xdr:spPr>
        <a:xfrm>
          <a:off x="8483111" y="723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34471</xdr:rowOff>
    </xdr:from>
    <xdr:ext cx="534377" cy="259045"/>
    <xdr:sp macro="" textlink="">
      <xdr:nvSpPr>
        <xdr:cNvPr id="146" name="n_3mainValue【道路】&#10;一人当たり延長">
          <a:extLst>
            <a:ext uri="{FF2B5EF4-FFF2-40B4-BE49-F238E27FC236}">
              <a16:creationId xmlns:a16="http://schemas.microsoft.com/office/drawing/2014/main" id="{7CCE2749-2A52-4C82-AAFA-9495E0E7D3C6}"/>
            </a:ext>
          </a:extLst>
        </xdr:cNvPr>
        <xdr:cNvSpPr txBox="1"/>
      </xdr:nvSpPr>
      <xdr:spPr>
        <a:xfrm>
          <a:off x="7594111" y="723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34602</xdr:rowOff>
    </xdr:from>
    <xdr:ext cx="534377" cy="259045"/>
    <xdr:sp macro="" textlink="">
      <xdr:nvSpPr>
        <xdr:cNvPr id="147" name="n_4mainValue【道路】&#10;一人当たり延長">
          <a:extLst>
            <a:ext uri="{FF2B5EF4-FFF2-40B4-BE49-F238E27FC236}">
              <a16:creationId xmlns:a16="http://schemas.microsoft.com/office/drawing/2014/main" id="{B7A2F279-5A72-4E90-9DC0-02C35A57B8E8}"/>
            </a:ext>
          </a:extLst>
        </xdr:cNvPr>
        <xdr:cNvSpPr txBox="1"/>
      </xdr:nvSpPr>
      <xdr:spPr>
        <a:xfrm>
          <a:off x="6705111" y="72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8186A1E1-0C4C-40C4-B356-BB471A29905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9187AAC1-4A80-4100-A0E0-49FE1794B91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B745B615-F6EC-46BD-A14E-233E5B656C7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A0EF2495-24AD-4959-9BBC-B4B853A9FBA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26A9A2DD-C105-4CB0-8687-3BAB6EF389F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E81ED979-804E-4406-9B6B-CA36A2784F1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25C58D67-BDE9-45BB-A268-3C0EEB6A42F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5F8A8BC-C76A-4F9B-B310-3BAEF659EEA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8B8E2250-89CA-46F1-82B6-609BD7CC1CF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3942383D-1F4D-4EF1-973E-DAFB6C4AAFD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737E2854-0768-4ED1-B846-AF54DD35112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855C52D7-8C51-4A53-B601-9AD1BC6F20A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BF9E0F37-3159-4381-B145-EF6EC8F651F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FA5B9FB5-14BF-4776-8D51-74A251DDADB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DF6F5BF2-CA64-4588-A13F-607A235CAF9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C7E2E216-797F-43FC-960D-4900CF1FE58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85BF885D-3543-4E64-8195-F1397327C5D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A568B2F9-316B-41DD-AF98-D67527FFE0D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7139F992-40DC-4E87-9BB9-D3669BCA7E3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58B45F5-04D5-46FF-8F4A-843B504BCF6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95069A8E-E3E6-4312-8572-EA15F753840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7606281F-D5C9-4BB6-9A9C-268B4CD21BF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1A1FD500-B49D-48BB-9BD1-3C32A0CD1A9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B1D07F7F-46A0-49F1-AF35-0B552EC384F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4E1B2CAC-0E44-47AD-BB47-15A60D2A002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70213</xdr:rowOff>
    </xdr:to>
    <xdr:cxnSp macro="">
      <xdr:nvCxnSpPr>
        <xdr:cNvPr id="173" name="直線コネクタ 172">
          <a:extLst>
            <a:ext uri="{FF2B5EF4-FFF2-40B4-BE49-F238E27FC236}">
              <a16:creationId xmlns:a16="http://schemas.microsoft.com/office/drawing/2014/main" id="{7F919622-4BAB-45B7-A78A-0D85DB0181BB}"/>
            </a:ext>
          </a:extLst>
        </xdr:cNvPr>
        <xdr:cNvCxnSpPr/>
      </xdr:nvCxnSpPr>
      <xdr:spPr>
        <a:xfrm flipV="1">
          <a:off x="4634865" y="9579973"/>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74040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74BE1FFC-80B3-4D74-AD0A-F3C8BD97D6DB}"/>
            </a:ext>
          </a:extLst>
        </xdr:cNvPr>
        <xdr:cNvSpPr txBox="1"/>
      </xdr:nvSpPr>
      <xdr:spPr>
        <a:xfrm>
          <a:off x="4673600" y="1104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70213</xdr:rowOff>
    </xdr:from>
    <xdr:to>
      <xdr:col>24</xdr:col>
      <xdr:colOff>152400</xdr:colOff>
      <xdr:row>64</xdr:row>
      <xdr:rowOff>70213</xdr:rowOff>
    </xdr:to>
    <xdr:cxnSp macro="">
      <xdr:nvCxnSpPr>
        <xdr:cNvPr id="175" name="直線コネクタ 174">
          <a:extLst>
            <a:ext uri="{FF2B5EF4-FFF2-40B4-BE49-F238E27FC236}">
              <a16:creationId xmlns:a16="http://schemas.microsoft.com/office/drawing/2014/main" id="{26E5DDD1-DA35-447B-86E7-BFAC8393075D}"/>
            </a:ext>
          </a:extLst>
        </xdr:cNvPr>
        <xdr:cNvCxnSpPr/>
      </xdr:nvCxnSpPr>
      <xdr:spPr>
        <a:xfrm>
          <a:off x="4546600" y="1104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DE9FE6B4-D3C9-4017-BE71-0B1B206DBF55}"/>
            </a:ext>
          </a:extLst>
        </xdr:cNvPr>
        <xdr:cNvSpPr txBox="1"/>
      </xdr:nvSpPr>
      <xdr:spPr>
        <a:xfrm>
          <a:off x="4673600" y="935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a16="http://schemas.microsoft.com/office/drawing/2014/main" id="{46EFAB90-5F3F-4BF4-959D-BA0014FC8780}"/>
            </a:ext>
          </a:extLst>
        </xdr:cNvPr>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94178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60CA758F-158F-4B55-A152-92790746B05B}"/>
            </a:ext>
          </a:extLst>
        </xdr:cNvPr>
        <xdr:cNvSpPr txBox="1"/>
      </xdr:nvSpPr>
      <xdr:spPr>
        <a:xfrm>
          <a:off x="4673600" y="10381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79" name="フローチャート: 判断 178">
          <a:extLst>
            <a:ext uri="{FF2B5EF4-FFF2-40B4-BE49-F238E27FC236}">
              <a16:creationId xmlns:a16="http://schemas.microsoft.com/office/drawing/2014/main" id="{9A7A11C2-7DD8-4A53-B94A-5CE3988B56E1}"/>
            </a:ext>
          </a:extLst>
        </xdr:cNvPr>
        <xdr:cNvSpPr/>
      </xdr:nvSpPr>
      <xdr:spPr>
        <a:xfrm>
          <a:off x="45847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102688</xdr:rowOff>
    </xdr:from>
    <xdr:to>
      <xdr:col>20</xdr:col>
      <xdr:colOff>38100</xdr:colOff>
      <xdr:row>61</xdr:row>
      <xdr:rowOff>32838</xdr:rowOff>
    </xdr:to>
    <xdr:sp macro="" textlink="">
      <xdr:nvSpPr>
        <xdr:cNvPr id="180" name="フローチャート: 判断 179">
          <a:extLst>
            <a:ext uri="{FF2B5EF4-FFF2-40B4-BE49-F238E27FC236}">
              <a16:creationId xmlns:a16="http://schemas.microsoft.com/office/drawing/2014/main" id="{1C95D679-6FB0-4344-828E-C212002453FF}"/>
            </a:ext>
          </a:extLst>
        </xdr:cNvPr>
        <xdr:cNvSpPr/>
      </xdr:nvSpPr>
      <xdr:spPr>
        <a:xfrm>
          <a:off x="3746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81" name="フローチャート: 判断 180">
          <a:extLst>
            <a:ext uri="{FF2B5EF4-FFF2-40B4-BE49-F238E27FC236}">
              <a16:creationId xmlns:a16="http://schemas.microsoft.com/office/drawing/2014/main" id="{D9198B40-7BFF-45FF-8777-FC6AB00E7192}"/>
            </a:ext>
          </a:extLst>
        </xdr:cNvPr>
        <xdr:cNvSpPr/>
      </xdr:nvSpPr>
      <xdr:spPr>
        <a:xfrm>
          <a:off x="2857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2" name="フローチャート: 判断 181">
          <a:extLst>
            <a:ext uri="{FF2B5EF4-FFF2-40B4-BE49-F238E27FC236}">
              <a16:creationId xmlns:a16="http://schemas.microsoft.com/office/drawing/2014/main" id="{1C22DD2B-E3D3-48F6-A5C6-AA23A4763CB5}"/>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3" name="フローチャート: 判断 182">
          <a:extLst>
            <a:ext uri="{FF2B5EF4-FFF2-40B4-BE49-F238E27FC236}">
              <a16:creationId xmlns:a16="http://schemas.microsoft.com/office/drawing/2014/main" id="{FF87017F-836C-473E-8A49-F25E5D22CF61}"/>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77D0C3C-B3D9-4862-9AA9-C62C26F863E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B842071-2951-4A33-BF59-B467023103B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FE7CA23-82E9-4301-9993-B64FC08EFE6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56224E7-54D6-4ACC-89D6-515C1598C09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9015D52-847B-46FC-93E9-474501C3395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68399</xdr:rowOff>
    </xdr:from>
    <xdr:to>
      <xdr:col>24</xdr:col>
      <xdr:colOff>114300</xdr:colOff>
      <xdr:row>59</xdr:row>
      <xdr:rowOff>169999</xdr:rowOff>
    </xdr:to>
    <xdr:sp macro="" textlink="">
      <xdr:nvSpPr>
        <xdr:cNvPr id="189" name="楕円 188">
          <a:extLst>
            <a:ext uri="{FF2B5EF4-FFF2-40B4-BE49-F238E27FC236}">
              <a16:creationId xmlns:a16="http://schemas.microsoft.com/office/drawing/2014/main" id="{1E881E9B-83D3-4502-945F-511004B86D97}"/>
            </a:ext>
          </a:extLst>
        </xdr:cNvPr>
        <xdr:cNvSpPr/>
      </xdr:nvSpPr>
      <xdr:spPr>
        <a:xfrm>
          <a:off x="4584700" y="101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91276</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4273ABF0-C836-4D13-8A1A-4E4337F13F38}"/>
            </a:ext>
          </a:extLst>
        </xdr:cNvPr>
        <xdr:cNvSpPr txBox="1"/>
      </xdr:nvSpPr>
      <xdr:spPr>
        <a:xfrm>
          <a:off x="4673600" y="10035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42273</xdr:rowOff>
    </xdr:from>
    <xdr:to>
      <xdr:col>20</xdr:col>
      <xdr:colOff>38100</xdr:colOff>
      <xdr:row>59</xdr:row>
      <xdr:rowOff>143873</xdr:rowOff>
    </xdr:to>
    <xdr:sp macro="" textlink="">
      <xdr:nvSpPr>
        <xdr:cNvPr id="191" name="楕円 190">
          <a:extLst>
            <a:ext uri="{FF2B5EF4-FFF2-40B4-BE49-F238E27FC236}">
              <a16:creationId xmlns:a16="http://schemas.microsoft.com/office/drawing/2014/main" id="{BA24A516-4936-4EDD-9152-17881FD78B9A}"/>
            </a:ext>
          </a:extLst>
        </xdr:cNvPr>
        <xdr:cNvSpPr/>
      </xdr:nvSpPr>
      <xdr:spPr>
        <a:xfrm>
          <a:off x="3746500" y="101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93073</xdr:rowOff>
    </xdr:from>
    <xdr:to>
      <xdr:col>24</xdr:col>
      <xdr:colOff>63500</xdr:colOff>
      <xdr:row>59</xdr:row>
      <xdr:rowOff>119199</xdr:rowOff>
    </xdr:to>
    <xdr:cxnSp macro="">
      <xdr:nvCxnSpPr>
        <xdr:cNvPr id="192" name="直線コネクタ 191">
          <a:extLst>
            <a:ext uri="{FF2B5EF4-FFF2-40B4-BE49-F238E27FC236}">
              <a16:creationId xmlns:a16="http://schemas.microsoft.com/office/drawing/2014/main" id="{DFE412DD-089D-4185-9D6D-F581701193C0}"/>
            </a:ext>
          </a:extLst>
        </xdr:cNvPr>
        <xdr:cNvCxnSpPr/>
      </xdr:nvCxnSpPr>
      <xdr:spPr>
        <a:xfrm>
          <a:off x="3797300" y="10208623"/>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17780</xdr:rowOff>
    </xdr:from>
    <xdr:to>
      <xdr:col>15</xdr:col>
      <xdr:colOff>101600</xdr:colOff>
      <xdr:row>59</xdr:row>
      <xdr:rowOff>119380</xdr:rowOff>
    </xdr:to>
    <xdr:sp macro="" textlink="">
      <xdr:nvSpPr>
        <xdr:cNvPr id="193" name="楕円 192">
          <a:extLst>
            <a:ext uri="{FF2B5EF4-FFF2-40B4-BE49-F238E27FC236}">
              <a16:creationId xmlns:a16="http://schemas.microsoft.com/office/drawing/2014/main" id="{71687B66-EEBF-451B-ACE4-4A95BBDEF70F}"/>
            </a:ext>
          </a:extLst>
        </xdr:cNvPr>
        <xdr:cNvSpPr/>
      </xdr:nvSpPr>
      <xdr:spPr>
        <a:xfrm>
          <a:off x="2857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68580</xdr:rowOff>
    </xdr:from>
    <xdr:to>
      <xdr:col>19</xdr:col>
      <xdr:colOff>177800</xdr:colOff>
      <xdr:row>59</xdr:row>
      <xdr:rowOff>93073</xdr:rowOff>
    </xdr:to>
    <xdr:cxnSp macro="">
      <xdr:nvCxnSpPr>
        <xdr:cNvPr id="194" name="直線コネクタ 193">
          <a:extLst>
            <a:ext uri="{FF2B5EF4-FFF2-40B4-BE49-F238E27FC236}">
              <a16:creationId xmlns:a16="http://schemas.microsoft.com/office/drawing/2014/main" id="{3009444A-FB1D-4640-83B4-DDC570F39BB9}"/>
            </a:ext>
          </a:extLst>
        </xdr:cNvPr>
        <xdr:cNvCxnSpPr/>
      </xdr:nvCxnSpPr>
      <xdr:spPr>
        <a:xfrm>
          <a:off x="2908300" y="1018413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164737</xdr:rowOff>
    </xdr:from>
    <xdr:to>
      <xdr:col>10</xdr:col>
      <xdr:colOff>165100</xdr:colOff>
      <xdr:row>59</xdr:row>
      <xdr:rowOff>94887</xdr:rowOff>
    </xdr:to>
    <xdr:sp macro="" textlink="">
      <xdr:nvSpPr>
        <xdr:cNvPr id="195" name="楕円 194">
          <a:extLst>
            <a:ext uri="{FF2B5EF4-FFF2-40B4-BE49-F238E27FC236}">
              <a16:creationId xmlns:a16="http://schemas.microsoft.com/office/drawing/2014/main" id="{2ED3F604-3848-404B-AC64-B19A84A6F3DE}"/>
            </a:ext>
          </a:extLst>
        </xdr:cNvPr>
        <xdr:cNvSpPr/>
      </xdr:nvSpPr>
      <xdr:spPr>
        <a:xfrm>
          <a:off x="1968500" y="101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44087</xdr:rowOff>
    </xdr:from>
    <xdr:to>
      <xdr:col>15</xdr:col>
      <xdr:colOff>50800</xdr:colOff>
      <xdr:row>59</xdr:row>
      <xdr:rowOff>68580</xdr:rowOff>
    </xdr:to>
    <xdr:cxnSp macro="">
      <xdr:nvCxnSpPr>
        <xdr:cNvPr id="196" name="直線コネクタ 195">
          <a:extLst>
            <a:ext uri="{FF2B5EF4-FFF2-40B4-BE49-F238E27FC236}">
              <a16:creationId xmlns:a16="http://schemas.microsoft.com/office/drawing/2014/main" id="{BD258E08-0DF4-4844-B360-8953D928CC27}"/>
            </a:ext>
          </a:extLst>
        </xdr:cNvPr>
        <xdr:cNvCxnSpPr/>
      </xdr:nvCxnSpPr>
      <xdr:spPr>
        <a:xfrm>
          <a:off x="2019300" y="1015963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140244</xdr:rowOff>
    </xdr:from>
    <xdr:to>
      <xdr:col>6</xdr:col>
      <xdr:colOff>38100</xdr:colOff>
      <xdr:row>59</xdr:row>
      <xdr:rowOff>70394</xdr:rowOff>
    </xdr:to>
    <xdr:sp macro="" textlink="">
      <xdr:nvSpPr>
        <xdr:cNvPr id="197" name="楕円 196">
          <a:extLst>
            <a:ext uri="{FF2B5EF4-FFF2-40B4-BE49-F238E27FC236}">
              <a16:creationId xmlns:a16="http://schemas.microsoft.com/office/drawing/2014/main" id="{DDDB4CA3-ECA0-4F15-B410-3C3190BE2A33}"/>
            </a:ext>
          </a:extLst>
        </xdr:cNvPr>
        <xdr:cNvSpPr/>
      </xdr:nvSpPr>
      <xdr:spPr>
        <a:xfrm>
          <a:off x="1079500" y="1008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19594</xdr:rowOff>
    </xdr:from>
    <xdr:to>
      <xdr:col>10</xdr:col>
      <xdr:colOff>114300</xdr:colOff>
      <xdr:row>59</xdr:row>
      <xdr:rowOff>44087</xdr:rowOff>
    </xdr:to>
    <xdr:cxnSp macro="">
      <xdr:nvCxnSpPr>
        <xdr:cNvPr id="198" name="直線コネクタ 197">
          <a:extLst>
            <a:ext uri="{FF2B5EF4-FFF2-40B4-BE49-F238E27FC236}">
              <a16:creationId xmlns:a16="http://schemas.microsoft.com/office/drawing/2014/main" id="{3FC08A98-1D7D-4387-B193-71BF3DBDC2B8}"/>
            </a:ext>
          </a:extLst>
        </xdr:cNvPr>
        <xdr:cNvCxnSpPr/>
      </xdr:nvCxnSpPr>
      <xdr:spPr>
        <a:xfrm>
          <a:off x="1130300" y="1013514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23965</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1D0B287-378B-468E-A112-94B1693948F2}"/>
            </a:ext>
          </a:extLst>
        </xdr:cNvPr>
        <xdr:cNvSpPr txBox="1"/>
      </xdr:nvSpPr>
      <xdr:spPr>
        <a:xfrm>
          <a:off x="35820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20700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71FFADBD-C046-454D-B9CD-3F20161243DF}"/>
            </a:ext>
          </a:extLst>
        </xdr:cNvPr>
        <xdr:cNvSpPr txBox="1"/>
      </xdr:nvSpPr>
      <xdr:spPr>
        <a:xfrm>
          <a:off x="2705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8A57FE13-3851-4941-8000-0E8DC1AAF4CC}"/>
            </a:ext>
          </a:extLst>
        </xdr:cNvPr>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164392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2B465D62-C92C-4DED-B25A-753AFD9FF9F9}"/>
            </a:ext>
          </a:extLst>
        </xdr:cNvPr>
        <xdr:cNvSpPr txBox="1"/>
      </xdr:nvSpPr>
      <xdr:spPr>
        <a:xfrm>
          <a:off x="927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160400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C56DA03-7F91-4410-A12E-75C2AFAF60D6}"/>
            </a:ext>
          </a:extLst>
        </xdr:cNvPr>
        <xdr:cNvSpPr txBox="1"/>
      </xdr:nvSpPr>
      <xdr:spPr>
        <a:xfrm>
          <a:off x="35820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135907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3825946D-D329-48FE-83B9-3D2597088405}"/>
            </a:ext>
          </a:extLst>
        </xdr:cNvPr>
        <xdr:cNvSpPr txBox="1"/>
      </xdr:nvSpPr>
      <xdr:spPr>
        <a:xfrm>
          <a:off x="2705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111414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6082C09D-D105-46DC-9ED6-E4544FC8F0E0}"/>
            </a:ext>
          </a:extLst>
        </xdr:cNvPr>
        <xdr:cNvSpPr txBox="1"/>
      </xdr:nvSpPr>
      <xdr:spPr>
        <a:xfrm>
          <a:off x="1816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86921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7CE6E0E6-543C-45B2-B8E2-17F0CC431D15}"/>
            </a:ext>
          </a:extLst>
        </xdr:cNvPr>
        <xdr:cNvSpPr txBox="1"/>
      </xdr:nvSpPr>
      <xdr:spPr>
        <a:xfrm>
          <a:off x="927744" y="985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2C23D396-208E-42B1-A469-B76AC42E131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F77C1C69-5D16-405B-AE10-9EEDC216612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1247FA32-D566-40FB-B9CA-EAB88E30524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73527EEF-2F3C-4DE5-BC42-4994759820D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E8900445-D36F-4A94-9B40-BFD29F4FCD0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4952347F-8236-4C97-A2AF-82267A698E3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92EC7A3B-933B-4EF1-AD33-091405E8C61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4A76DDCD-895C-45FF-BAAD-2BAD53693EB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AFB3D5EC-F2FD-4A58-B299-4F58A672DBB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29D44960-2267-4BB6-A455-A7D0A6B0467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D592CFB-33FA-4CD7-B51B-9249378E7CE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8D185C8A-AAAA-47C8-9876-758F8AFEDF07}"/>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92982E74-FBD0-4A92-9C77-F4E420C6651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B30A88A2-2E92-45D4-B2B7-E194D17ABCC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F4978D16-6BFE-4B3B-BBE5-ADB82BBF82D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7ED605AD-270C-429E-9575-C9DEDA9E6C3E}"/>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C7801745-3820-4F5E-82E2-4A90FC22D70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C79452FC-1408-45FA-87DF-FB5E3C7CEB8E}"/>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4E489628-B4EA-42F1-9B8B-C886E547532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6E13E663-3D71-46DF-BE2D-440AEB8406AF}"/>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A58545B9-68C8-427C-B4C2-EF09A8FB779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65A8DC1-4CB4-4916-AB2B-4BB32059413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3D89C2E5-C96A-469D-8363-08648D1843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145036</xdr:rowOff>
    </xdr:from>
    <xdr:to>
      <xdr:col>54</xdr:col>
      <xdr:colOff>189865</xdr:colOff>
      <xdr:row>64</xdr:row>
      <xdr:rowOff>66904</xdr:rowOff>
    </xdr:to>
    <xdr:cxnSp macro="">
      <xdr:nvCxnSpPr>
        <xdr:cNvPr id="230" name="直線コネクタ 229">
          <a:extLst>
            <a:ext uri="{FF2B5EF4-FFF2-40B4-BE49-F238E27FC236}">
              <a16:creationId xmlns:a16="http://schemas.microsoft.com/office/drawing/2014/main" id="{E4EB5BEA-0F78-4540-863B-885E0A19D476}"/>
            </a:ext>
          </a:extLst>
        </xdr:cNvPr>
        <xdr:cNvCxnSpPr/>
      </xdr:nvCxnSpPr>
      <xdr:spPr>
        <a:xfrm flipV="1">
          <a:off x="10476865" y="9746236"/>
          <a:ext cx="0" cy="1293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70731</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C9F24808-F16E-491A-90A8-2D28A72BBDB7}"/>
            </a:ext>
          </a:extLst>
        </xdr:cNvPr>
        <xdr:cNvSpPr txBox="1"/>
      </xdr:nvSpPr>
      <xdr:spPr>
        <a:xfrm>
          <a:off x="10515600" y="1104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66904</xdr:rowOff>
    </xdr:from>
    <xdr:to>
      <xdr:col>55</xdr:col>
      <xdr:colOff>88900</xdr:colOff>
      <xdr:row>64</xdr:row>
      <xdr:rowOff>66904</xdr:rowOff>
    </xdr:to>
    <xdr:cxnSp macro="">
      <xdr:nvCxnSpPr>
        <xdr:cNvPr id="232" name="直線コネクタ 231">
          <a:extLst>
            <a:ext uri="{FF2B5EF4-FFF2-40B4-BE49-F238E27FC236}">
              <a16:creationId xmlns:a16="http://schemas.microsoft.com/office/drawing/2014/main" id="{064CDABA-6DB7-4137-B71B-5BC1910CE9CD}"/>
            </a:ext>
          </a:extLst>
        </xdr:cNvPr>
        <xdr:cNvCxnSpPr/>
      </xdr:nvCxnSpPr>
      <xdr:spPr>
        <a:xfrm>
          <a:off x="10388600" y="1103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91713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CC1DC9D4-9C2A-4010-97E6-69CF2918FDFF}"/>
            </a:ext>
          </a:extLst>
        </xdr:cNvPr>
        <xdr:cNvSpPr txBox="1"/>
      </xdr:nvSpPr>
      <xdr:spPr>
        <a:xfrm>
          <a:off x="10515600" y="95214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145036</xdr:rowOff>
    </xdr:from>
    <xdr:to>
      <xdr:col>55</xdr:col>
      <xdr:colOff>88900</xdr:colOff>
      <xdr:row>56</xdr:row>
      <xdr:rowOff>145036</xdr:rowOff>
    </xdr:to>
    <xdr:cxnSp macro="">
      <xdr:nvCxnSpPr>
        <xdr:cNvPr id="234" name="直線コネクタ 233">
          <a:extLst>
            <a:ext uri="{FF2B5EF4-FFF2-40B4-BE49-F238E27FC236}">
              <a16:creationId xmlns:a16="http://schemas.microsoft.com/office/drawing/2014/main" id="{0EF61F57-F4C4-40B1-A761-F069E9B313F6}"/>
            </a:ext>
          </a:extLst>
        </xdr:cNvPr>
        <xdr:cNvCxnSpPr/>
      </xdr:nvCxnSpPr>
      <xdr:spPr>
        <a:xfrm>
          <a:off x="10388600" y="974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59676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E6C05BD8-9417-4F48-944F-58D4CC8D48BA}"/>
            </a:ext>
          </a:extLst>
        </xdr:cNvPr>
        <xdr:cNvSpPr txBox="1"/>
      </xdr:nvSpPr>
      <xdr:spPr>
        <a:xfrm>
          <a:off x="10515600" y="105181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36799</xdr:rowOff>
    </xdr:from>
    <xdr:to>
      <xdr:col>55</xdr:col>
      <xdr:colOff>50800</xdr:colOff>
      <xdr:row>62</xdr:row>
      <xdr:rowOff>138399</xdr:rowOff>
    </xdr:to>
    <xdr:sp macro="" textlink="">
      <xdr:nvSpPr>
        <xdr:cNvPr id="236" name="フローチャート: 判断 235">
          <a:extLst>
            <a:ext uri="{FF2B5EF4-FFF2-40B4-BE49-F238E27FC236}">
              <a16:creationId xmlns:a16="http://schemas.microsoft.com/office/drawing/2014/main" id="{DF317780-FF58-4266-9A6F-6C36D65B8FCD}"/>
            </a:ext>
          </a:extLst>
        </xdr:cNvPr>
        <xdr:cNvSpPr/>
      </xdr:nvSpPr>
      <xdr:spPr>
        <a:xfrm>
          <a:off x="10426700" y="10666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49059</xdr:rowOff>
    </xdr:from>
    <xdr:to>
      <xdr:col>50</xdr:col>
      <xdr:colOff>165100</xdr:colOff>
      <xdr:row>62</xdr:row>
      <xdr:rowOff>150659</xdr:rowOff>
    </xdr:to>
    <xdr:sp macro="" textlink="">
      <xdr:nvSpPr>
        <xdr:cNvPr id="237" name="フローチャート: 判断 236">
          <a:extLst>
            <a:ext uri="{FF2B5EF4-FFF2-40B4-BE49-F238E27FC236}">
              <a16:creationId xmlns:a16="http://schemas.microsoft.com/office/drawing/2014/main" id="{C8BC9058-AE92-4923-9B80-20AAA7C9246C}"/>
            </a:ext>
          </a:extLst>
        </xdr:cNvPr>
        <xdr:cNvSpPr/>
      </xdr:nvSpPr>
      <xdr:spPr>
        <a:xfrm>
          <a:off x="9588500" y="1067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60385</xdr:rowOff>
    </xdr:from>
    <xdr:to>
      <xdr:col>46</xdr:col>
      <xdr:colOff>38100</xdr:colOff>
      <xdr:row>62</xdr:row>
      <xdr:rowOff>161985</xdr:rowOff>
    </xdr:to>
    <xdr:sp macro="" textlink="">
      <xdr:nvSpPr>
        <xdr:cNvPr id="238" name="フローチャート: 判断 237">
          <a:extLst>
            <a:ext uri="{FF2B5EF4-FFF2-40B4-BE49-F238E27FC236}">
              <a16:creationId xmlns:a16="http://schemas.microsoft.com/office/drawing/2014/main" id="{DC4FA3B8-2322-4BC4-B459-4C4D0AFAB81D}"/>
            </a:ext>
          </a:extLst>
        </xdr:cNvPr>
        <xdr:cNvSpPr/>
      </xdr:nvSpPr>
      <xdr:spPr>
        <a:xfrm>
          <a:off x="8699500" y="106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49166</xdr:rowOff>
    </xdr:from>
    <xdr:to>
      <xdr:col>41</xdr:col>
      <xdr:colOff>101600</xdr:colOff>
      <xdr:row>62</xdr:row>
      <xdr:rowOff>150766</xdr:rowOff>
    </xdr:to>
    <xdr:sp macro="" textlink="">
      <xdr:nvSpPr>
        <xdr:cNvPr id="239" name="フローチャート: 判断 238">
          <a:extLst>
            <a:ext uri="{FF2B5EF4-FFF2-40B4-BE49-F238E27FC236}">
              <a16:creationId xmlns:a16="http://schemas.microsoft.com/office/drawing/2014/main" id="{8F2AB957-75C8-4A86-A27B-6199798B9D40}"/>
            </a:ext>
          </a:extLst>
        </xdr:cNvPr>
        <xdr:cNvSpPr/>
      </xdr:nvSpPr>
      <xdr:spPr>
        <a:xfrm>
          <a:off x="7810500" y="10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8530</xdr:rowOff>
    </xdr:from>
    <xdr:to>
      <xdr:col>36</xdr:col>
      <xdr:colOff>165100</xdr:colOff>
      <xdr:row>62</xdr:row>
      <xdr:rowOff>110130</xdr:rowOff>
    </xdr:to>
    <xdr:sp macro="" textlink="">
      <xdr:nvSpPr>
        <xdr:cNvPr id="240" name="フローチャート: 判断 239">
          <a:extLst>
            <a:ext uri="{FF2B5EF4-FFF2-40B4-BE49-F238E27FC236}">
              <a16:creationId xmlns:a16="http://schemas.microsoft.com/office/drawing/2014/main" id="{87917AC1-0E27-4BC6-BEFB-E9E9454565EE}"/>
            </a:ext>
          </a:extLst>
        </xdr:cNvPr>
        <xdr:cNvSpPr/>
      </xdr:nvSpPr>
      <xdr:spPr>
        <a:xfrm>
          <a:off x="6921500" y="106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2E77229-6D14-4F17-9F40-82DBD2082C1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496033E-F2D2-45F2-8297-9AF2463A9B7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BC36C6E-09F0-4DB1-BB2B-850357A2DEB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00E8ED6-3156-43B7-A308-225AB256806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BE8A416-A1CF-46F7-A6C5-8FB79D2B6D2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14048</xdr:rowOff>
    </xdr:from>
    <xdr:to>
      <xdr:col>55</xdr:col>
      <xdr:colOff>50800</xdr:colOff>
      <xdr:row>63</xdr:row>
      <xdr:rowOff>115648</xdr:rowOff>
    </xdr:to>
    <xdr:sp macro="" textlink="">
      <xdr:nvSpPr>
        <xdr:cNvPr id="246" name="楕円 245">
          <a:extLst>
            <a:ext uri="{FF2B5EF4-FFF2-40B4-BE49-F238E27FC236}">
              <a16:creationId xmlns:a16="http://schemas.microsoft.com/office/drawing/2014/main" id="{5FE797B4-542E-47D5-B48A-845DC73BEE10}"/>
            </a:ext>
          </a:extLst>
        </xdr:cNvPr>
        <xdr:cNvSpPr/>
      </xdr:nvSpPr>
      <xdr:spPr>
        <a:xfrm>
          <a:off x="10426700" y="1081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163925</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AEDCD90B-DDE3-4F9C-8565-8C3287C7C14D}"/>
            </a:ext>
          </a:extLst>
        </xdr:cNvPr>
        <xdr:cNvSpPr txBox="1"/>
      </xdr:nvSpPr>
      <xdr:spPr>
        <a:xfrm>
          <a:off x="10515600" y="10793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8765</xdr:rowOff>
    </xdr:from>
    <xdr:to>
      <xdr:col>50</xdr:col>
      <xdr:colOff>165100</xdr:colOff>
      <xdr:row>63</xdr:row>
      <xdr:rowOff>110365</xdr:rowOff>
    </xdr:to>
    <xdr:sp macro="" textlink="">
      <xdr:nvSpPr>
        <xdr:cNvPr id="248" name="楕円 247">
          <a:extLst>
            <a:ext uri="{FF2B5EF4-FFF2-40B4-BE49-F238E27FC236}">
              <a16:creationId xmlns:a16="http://schemas.microsoft.com/office/drawing/2014/main" id="{C0C25F81-8B6E-4F79-AD79-623398054D9B}"/>
            </a:ext>
          </a:extLst>
        </xdr:cNvPr>
        <xdr:cNvSpPr/>
      </xdr:nvSpPr>
      <xdr:spPr>
        <a:xfrm>
          <a:off x="9588500" y="1081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59565</xdr:rowOff>
    </xdr:from>
    <xdr:to>
      <xdr:col>55</xdr:col>
      <xdr:colOff>0</xdr:colOff>
      <xdr:row>63</xdr:row>
      <xdr:rowOff>64848</xdr:rowOff>
    </xdr:to>
    <xdr:cxnSp macro="">
      <xdr:nvCxnSpPr>
        <xdr:cNvPr id="249" name="直線コネクタ 248">
          <a:extLst>
            <a:ext uri="{FF2B5EF4-FFF2-40B4-BE49-F238E27FC236}">
              <a16:creationId xmlns:a16="http://schemas.microsoft.com/office/drawing/2014/main" id="{25DD992F-2F86-454A-850E-76C98C1CF811}"/>
            </a:ext>
          </a:extLst>
        </xdr:cNvPr>
        <xdr:cNvCxnSpPr/>
      </xdr:nvCxnSpPr>
      <xdr:spPr>
        <a:xfrm>
          <a:off x="9639300" y="10860915"/>
          <a:ext cx="838200" cy="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5365</xdr:rowOff>
    </xdr:from>
    <xdr:to>
      <xdr:col>46</xdr:col>
      <xdr:colOff>38100</xdr:colOff>
      <xdr:row>63</xdr:row>
      <xdr:rowOff>106965</xdr:rowOff>
    </xdr:to>
    <xdr:sp macro="" textlink="">
      <xdr:nvSpPr>
        <xdr:cNvPr id="250" name="楕円 249">
          <a:extLst>
            <a:ext uri="{FF2B5EF4-FFF2-40B4-BE49-F238E27FC236}">
              <a16:creationId xmlns:a16="http://schemas.microsoft.com/office/drawing/2014/main" id="{A6BD4D5A-67A1-4599-9176-7495917EDEF8}"/>
            </a:ext>
          </a:extLst>
        </xdr:cNvPr>
        <xdr:cNvSpPr/>
      </xdr:nvSpPr>
      <xdr:spPr>
        <a:xfrm>
          <a:off x="8699500" y="1080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56165</xdr:rowOff>
    </xdr:from>
    <xdr:to>
      <xdr:col>50</xdr:col>
      <xdr:colOff>114300</xdr:colOff>
      <xdr:row>63</xdr:row>
      <xdr:rowOff>59565</xdr:rowOff>
    </xdr:to>
    <xdr:cxnSp macro="">
      <xdr:nvCxnSpPr>
        <xdr:cNvPr id="251" name="直線コネクタ 250">
          <a:extLst>
            <a:ext uri="{FF2B5EF4-FFF2-40B4-BE49-F238E27FC236}">
              <a16:creationId xmlns:a16="http://schemas.microsoft.com/office/drawing/2014/main" id="{3618A918-E81A-48CA-83A8-94B794429B0C}"/>
            </a:ext>
          </a:extLst>
        </xdr:cNvPr>
        <xdr:cNvCxnSpPr/>
      </xdr:nvCxnSpPr>
      <xdr:spPr>
        <a:xfrm>
          <a:off x="8750300" y="10857515"/>
          <a:ext cx="889000" cy="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7819</xdr:rowOff>
    </xdr:from>
    <xdr:to>
      <xdr:col>41</xdr:col>
      <xdr:colOff>101600</xdr:colOff>
      <xdr:row>63</xdr:row>
      <xdr:rowOff>109419</xdr:rowOff>
    </xdr:to>
    <xdr:sp macro="" textlink="">
      <xdr:nvSpPr>
        <xdr:cNvPr id="252" name="楕円 251">
          <a:extLst>
            <a:ext uri="{FF2B5EF4-FFF2-40B4-BE49-F238E27FC236}">
              <a16:creationId xmlns:a16="http://schemas.microsoft.com/office/drawing/2014/main" id="{8F75FAB3-010A-459F-9E4B-0813C1BBD82C}"/>
            </a:ext>
          </a:extLst>
        </xdr:cNvPr>
        <xdr:cNvSpPr/>
      </xdr:nvSpPr>
      <xdr:spPr>
        <a:xfrm>
          <a:off x="7810500" y="1080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56165</xdr:rowOff>
    </xdr:from>
    <xdr:to>
      <xdr:col>45</xdr:col>
      <xdr:colOff>177800</xdr:colOff>
      <xdr:row>63</xdr:row>
      <xdr:rowOff>58619</xdr:rowOff>
    </xdr:to>
    <xdr:cxnSp macro="">
      <xdr:nvCxnSpPr>
        <xdr:cNvPr id="253" name="直線コネクタ 252">
          <a:extLst>
            <a:ext uri="{FF2B5EF4-FFF2-40B4-BE49-F238E27FC236}">
              <a16:creationId xmlns:a16="http://schemas.microsoft.com/office/drawing/2014/main" id="{5E394ECA-9F28-46F9-A79F-2ED434601353}"/>
            </a:ext>
          </a:extLst>
        </xdr:cNvPr>
        <xdr:cNvCxnSpPr/>
      </xdr:nvCxnSpPr>
      <xdr:spPr>
        <a:xfrm flipV="1">
          <a:off x="7861300" y="10857515"/>
          <a:ext cx="889000" cy="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9131</xdr:rowOff>
    </xdr:from>
    <xdr:to>
      <xdr:col>36</xdr:col>
      <xdr:colOff>165100</xdr:colOff>
      <xdr:row>63</xdr:row>
      <xdr:rowOff>110731</xdr:rowOff>
    </xdr:to>
    <xdr:sp macro="" textlink="">
      <xdr:nvSpPr>
        <xdr:cNvPr id="254" name="楕円 253">
          <a:extLst>
            <a:ext uri="{FF2B5EF4-FFF2-40B4-BE49-F238E27FC236}">
              <a16:creationId xmlns:a16="http://schemas.microsoft.com/office/drawing/2014/main" id="{283A6141-480C-4658-A178-613D02C5527E}"/>
            </a:ext>
          </a:extLst>
        </xdr:cNvPr>
        <xdr:cNvSpPr/>
      </xdr:nvSpPr>
      <xdr:spPr>
        <a:xfrm>
          <a:off x="6921500" y="1081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58619</xdr:rowOff>
    </xdr:from>
    <xdr:to>
      <xdr:col>41</xdr:col>
      <xdr:colOff>50800</xdr:colOff>
      <xdr:row>63</xdr:row>
      <xdr:rowOff>59931</xdr:rowOff>
    </xdr:to>
    <xdr:cxnSp macro="">
      <xdr:nvCxnSpPr>
        <xdr:cNvPr id="255" name="直線コネクタ 254">
          <a:extLst>
            <a:ext uri="{FF2B5EF4-FFF2-40B4-BE49-F238E27FC236}">
              <a16:creationId xmlns:a16="http://schemas.microsoft.com/office/drawing/2014/main" id="{886ECC00-6C32-44F4-AD70-E7B414A3EC77}"/>
            </a:ext>
          </a:extLst>
        </xdr:cNvPr>
        <xdr:cNvCxnSpPr/>
      </xdr:nvCxnSpPr>
      <xdr:spPr>
        <a:xfrm flipV="1">
          <a:off x="6972300" y="10859969"/>
          <a:ext cx="889000" cy="1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167186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F34764CD-9ED0-40B7-96A4-8E5CB511BD74}"/>
            </a:ext>
          </a:extLst>
        </xdr:cNvPr>
        <xdr:cNvSpPr txBox="1"/>
      </xdr:nvSpPr>
      <xdr:spPr>
        <a:xfrm>
          <a:off x="9327095" y="1045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7062</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4F6D10D0-5E7C-4573-A0C0-C7995B62B145}"/>
            </a:ext>
          </a:extLst>
        </xdr:cNvPr>
        <xdr:cNvSpPr txBox="1"/>
      </xdr:nvSpPr>
      <xdr:spPr>
        <a:xfrm>
          <a:off x="8450795" y="1046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167293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9BD280F6-92B5-4105-9740-05A919331D91}"/>
            </a:ext>
          </a:extLst>
        </xdr:cNvPr>
        <xdr:cNvSpPr txBox="1"/>
      </xdr:nvSpPr>
      <xdr:spPr>
        <a:xfrm>
          <a:off x="7561795" y="1045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126657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A3BFC6A7-7F93-4C34-9D81-F2E78C9E62CD}"/>
            </a:ext>
          </a:extLst>
        </xdr:cNvPr>
        <xdr:cNvSpPr txBox="1"/>
      </xdr:nvSpPr>
      <xdr:spPr>
        <a:xfrm>
          <a:off x="6672795" y="1041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101492</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9E31D336-FBA5-48DE-BDFD-ED5142EBC50B}"/>
            </a:ext>
          </a:extLst>
        </xdr:cNvPr>
        <xdr:cNvSpPr txBox="1"/>
      </xdr:nvSpPr>
      <xdr:spPr>
        <a:xfrm>
          <a:off x="9327095" y="10902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98092</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2A4B9FB0-F3C7-4A1C-A6B4-917EF4F87FC8}"/>
            </a:ext>
          </a:extLst>
        </xdr:cNvPr>
        <xdr:cNvSpPr txBox="1"/>
      </xdr:nvSpPr>
      <xdr:spPr>
        <a:xfrm>
          <a:off x="8450795" y="1089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100546</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DB085EB2-1502-49D1-84E0-FA0B459D966E}"/>
            </a:ext>
          </a:extLst>
        </xdr:cNvPr>
        <xdr:cNvSpPr txBox="1"/>
      </xdr:nvSpPr>
      <xdr:spPr>
        <a:xfrm>
          <a:off x="7561795" y="10901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101858</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2FF5542-2F10-4156-809A-397B399F68F4}"/>
            </a:ext>
          </a:extLst>
        </xdr:cNvPr>
        <xdr:cNvSpPr txBox="1"/>
      </xdr:nvSpPr>
      <xdr:spPr>
        <a:xfrm>
          <a:off x="6672795" y="10903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FDA6A665-282C-4BCA-81FD-F1522DD785D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7B4A0FE9-84CD-4547-A6A7-62C26B2031E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CD484CC4-22DE-4505-9386-CAAF81811E2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445CC827-35D8-4569-9048-68C35C659FF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3A6F674-66CB-4195-816E-45344744586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51CE8C6D-EB78-4205-8835-64C036A9B87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566FE257-D8AC-49E5-9C60-F1188490348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64A22F2E-AE25-4743-ACD8-BC5385CEC34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46FEF71-9A26-43D9-A149-D47ABC56589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4A4D7C64-E7A3-4187-8BF0-A3179A6E94D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469165AF-ACB0-4163-8FDE-4192153F901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BEA4DDD1-BEFC-4118-A640-86826295EC0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736062B0-5D28-42ED-90B1-C8865722D46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B058972D-FDBA-4294-808E-A3DFA244CEA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23D8447-6B0C-4ED2-BDE7-DD6564497FA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A9B22474-C8F6-44C6-8C86-791219DD51F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E684B054-D4AE-447B-ABEC-BE2C45B2EE0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ECA503CF-76A2-41B8-96E3-90518C59B6C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57557B8-85C3-4F9C-A31C-83C3D4FAEBB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F67191A0-B2BB-41E2-B112-060DAD08FFC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6A42B1DE-CA6F-44C3-9D60-7F8233810A2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45C12AC-0BED-4DAF-945E-98F729E9EDB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4683E81E-1BC1-442D-B130-60EB07E041D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31F484D8-7C1A-4D70-8200-929080CA89A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36195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2591D796-1B49-430A-BA58-AE9B59A60F0E}"/>
            </a:ext>
          </a:extLst>
        </xdr:cNvPr>
        <xdr:cNvCxnSpPr/>
      </xdr:nvCxnSpPr>
      <xdr:spPr>
        <a:xfrm flipV="1">
          <a:off x="4634865" y="1340929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2E891587-E67D-4943-AE07-AC653E8707FC}"/>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37A10C70-E5AB-42C9-B563-82293136EDE9}"/>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154322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C99C50D3-F6EB-46FB-B370-30245EDAF61E}"/>
            </a:ext>
          </a:extLst>
        </xdr:cNvPr>
        <xdr:cNvSpPr txBox="1"/>
      </xdr:nvSpPr>
      <xdr:spPr>
        <a:xfrm>
          <a:off x="4673600" y="1318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36195</xdr:rowOff>
    </xdr:from>
    <xdr:to>
      <xdr:col>24</xdr:col>
      <xdr:colOff>152400</xdr:colOff>
      <xdr:row>78</xdr:row>
      <xdr:rowOff>36195</xdr:rowOff>
    </xdr:to>
    <xdr:cxnSp macro="">
      <xdr:nvCxnSpPr>
        <xdr:cNvPr id="292" name="直線コネクタ 291">
          <a:extLst>
            <a:ext uri="{FF2B5EF4-FFF2-40B4-BE49-F238E27FC236}">
              <a16:creationId xmlns:a16="http://schemas.microsoft.com/office/drawing/2014/main" id="{5EB988BB-58B1-4528-BE88-E45298B1C595}"/>
            </a:ext>
          </a:extLst>
        </xdr:cNvPr>
        <xdr:cNvCxnSpPr/>
      </xdr:nvCxnSpPr>
      <xdr:spPr>
        <a:xfrm>
          <a:off x="4546600" y="134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156863</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B4D009E1-3A93-4CC0-8E6C-7EDEA89832BC}"/>
            </a:ext>
          </a:extLst>
        </xdr:cNvPr>
        <xdr:cNvSpPr txBox="1"/>
      </xdr:nvSpPr>
      <xdr:spPr>
        <a:xfrm>
          <a:off x="4673600" y="14044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133986</xdr:rowOff>
    </xdr:from>
    <xdr:to>
      <xdr:col>24</xdr:col>
      <xdr:colOff>114300</xdr:colOff>
      <xdr:row>83</xdr:row>
      <xdr:rowOff>64136</xdr:rowOff>
    </xdr:to>
    <xdr:sp macro="" textlink="">
      <xdr:nvSpPr>
        <xdr:cNvPr id="294" name="フローチャート: 判断 293">
          <a:extLst>
            <a:ext uri="{FF2B5EF4-FFF2-40B4-BE49-F238E27FC236}">
              <a16:creationId xmlns:a16="http://schemas.microsoft.com/office/drawing/2014/main" id="{F6EB28E0-09AA-470F-A62C-DE2FCCA3571B}"/>
            </a:ext>
          </a:extLst>
        </xdr:cNvPr>
        <xdr:cNvSpPr/>
      </xdr:nvSpPr>
      <xdr:spPr>
        <a:xfrm>
          <a:off x="45847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95" name="フローチャート: 判断 294">
          <a:extLst>
            <a:ext uri="{FF2B5EF4-FFF2-40B4-BE49-F238E27FC236}">
              <a16:creationId xmlns:a16="http://schemas.microsoft.com/office/drawing/2014/main" id="{A9637393-99EB-4C5D-A2DB-DA4424F4FCC7}"/>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107314</xdr:rowOff>
    </xdr:from>
    <xdr:to>
      <xdr:col>15</xdr:col>
      <xdr:colOff>101600</xdr:colOff>
      <xdr:row>83</xdr:row>
      <xdr:rowOff>37464</xdr:rowOff>
    </xdr:to>
    <xdr:sp macro="" textlink="">
      <xdr:nvSpPr>
        <xdr:cNvPr id="296" name="フローチャート: 判断 295">
          <a:extLst>
            <a:ext uri="{FF2B5EF4-FFF2-40B4-BE49-F238E27FC236}">
              <a16:creationId xmlns:a16="http://schemas.microsoft.com/office/drawing/2014/main" id="{D89483F9-A204-4928-B167-40EDA132ABBA}"/>
            </a:ext>
          </a:extLst>
        </xdr:cNvPr>
        <xdr:cNvSpPr/>
      </xdr:nvSpPr>
      <xdr:spPr>
        <a:xfrm>
          <a:off x="2857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76836</xdr:rowOff>
    </xdr:from>
    <xdr:to>
      <xdr:col>10</xdr:col>
      <xdr:colOff>165100</xdr:colOff>
      <xdr:row>83</xdr:row>
      <xdr:rowOff>6986</xdr:rowOff>
    </xdr:to>
    <xdr:sp macro="" textlink="">
      <xdr:nvSpPr>
        <xdr:cNvPr id="297" name="フローチャート: 判断 296">
          <a:extLst>
            <a:ext uri="{FF2B5EF4-FFF2-40B4-BE49-F238E27FC236}">
              <a16:creationId xmlns:a16="http://schemas.microsoft.com/office/drawing/2014/main" id="{E2388DEC-A075-4A77-803E-CF555820FEB7}"/>
            </a:ext>
          </a:extLst>
        </xdr:cNvPr>
        <xdr:cNvSpPr/>
      </xdr:nvSpPr>
      <xdr:spPr>
        <a:xfrm>
          <a:off x="1968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73025</xdr:rowOff>
    </xdr:from>
    <xdr:to>
      <xdr:col>6</xdr:col>
      <xdr:colOff>38100</xdr:colOff>
      <xdr:row>83</xdr:row>
      <xdr:rowOff>3175</xdr:rowOff>
    </xdr:to>
    <xdr:sp macro="" textlink="">
      <xdr:nvSpPr>
        <xdr:cNvPr id="298" name="フローチャート: 判断 297">
          <a:extLst>
            <a:ext uri="{FF2B5EF4-FFF2-40B4-BE49-F238E27FC236}">
              <a16:creationId xmlns:a16="http://schemas.microsoft.com/office/drawing/2014/main" id="{0C3C0578-E738-4B76-B58E-8AAA50E70CE3}"/>
            </a:ext>
          </a:extLst>
        </xdr:cNvPr>
        <xdr:cNvSpPr/>
      </xdr:nvSpPr>
      <xdr:spPr>
        <a:xfrm>
          <a:off x="1079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6BC91D9-EB26-4FBE-A6CD-A223C916E38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8F7A88C-5021-44A2-BA34-469D0989D8B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17E376E-3E82-453D-9DCD-1CF2880084B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92CCBE8-497A-4953-BBFD-DB445119134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BEDBAEA-36E1-4868-AFA0-959D3FD886D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31114</xdr:rowOff>
    </xdr:from>
    <xdr:to>
      <xdr:col>24</xdr:col>
      <xdr:colOff>114300</xdr:colOff>
      <xdr:row>83</xdr:row>
      <xdr:rowOff>132714</xdr:rowOff>
    </xdr:to>
    <xdr:sp macro="" textlink="">
      <xdr:nvSpPr>
        <xdr:cNvPr id="304" name="楕円 303">
          <a:extLst>
            <a:ext uri="{FF2B5EF4-FFF2-40B4-BE49-F238E27FC236}">
              <a16:creationId xmlns:a16="http://schemas.microsoft.com/office/drawing/2014/main" id="{F4DB71F5-E071-4461-BFF9-1E2DD4DDAB90}"/>
            </a:ext>
          </a:extLst>
        </xdr:cNvPr>
        <xdr:cNvSpPr/>
      </xdr:nvSpPr>
      <xdr:spPr>
        <a:xfrm>
          <a:off x="4584700" y="1426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9541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C32E75C4-2453-4A71-A05D-10A0BF9DE5E8}"/>
            </a:ext>
          </a:extLst>
        </xdr:cNvPr>
        <xdr:cNvSpPr txBox="1"/>
      </xdr:nvSpPr>
      <xdr:spPr>
        <a:xfrm>
          <a:off x="4673600" y="1423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153036</xdr:rowOff>
    </xdr:from>
    <xdr:to>
      <xdr:col>20</xdr:col>
      <xdr:colOff>38100</xdr:colOff>
      <xdr:row>83</xdr:row>
      <xdr:rowOff>83186</xdr:rowOff>
    </xdr:to>
    <xdr:sp macro="" textlink="">
      <xdr:nvSpPr>
        <xdr:cNvPr id="306" name="楕円 305">
          <a:extLst>
            <a:ext uri="{FF2B5EF4-FFF2-40B4-BE49-F238E27FC236}">
              <a16:creationId xmlns:a16="http://schemas.microsoft.com/office/drawing/2014/main" id="{0AD97847-EE95-4DA9-BCD8-9450E150F11D}"/>
            </a:ext>
          </a:extLst>
        </xdr:cNvPr>
        <xdr:cNvSpPr/>
      </xdr:nvSpPr>
      <xdr:spPr>
        <a:xfrm>
          <a:off x="3746500" y="142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32386</xdr:rowOff>
    </xdr:from>
    <xdr:to>
      <xdr:col>24</xdr:col>
      <xdr:colOff>63500</xdr:colOff>
      <xdr:row>83</xdr:row>
      <xdr:rowOff>81914</xdr:rowOff>
    </xdr:to>
    <xdr:cxnSp macro="">
      <xdr:nvCxnSpPr>
        <xdr:cNvPr id="307" name="直線コネクタ 306">
          <a:extLst>
            <a:ext uri="{FF2B5EF4-FFF2-40B4-BE49-F238E27FC236}">
              <a16:creationId xmlns:a16="http://schemas.microsoft.com/office/drawing/2014/main" id="{B96EDC2D-6807-4DF3-BAD7-A4BAC43813C8}"/>
            </a:ext>
          </a:extLst>
        </xdr:cNvPr>
        <xdr:cNvCxnSpPr/>
      </xdr:nvCxnSpPr>
      <xdr:spPr>
        <a:xfrm>
          <a:off x="3797300" y="14262736"/>
          <a:ext cx="8382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57786</xdr:rowOff>
    </xdr:from>
    <xdr:to>
      <xdr:col>15</xdr:col>
      <xdr:colOff>101600</xdr:colOff>
      <xdr:row>82</xdr:row>
      <xdr:rowOff>159386</xdr:rowOff>
    </xdr:to>
    <xdr:sp macro="" textlink="">
      <xdr:nvSpPr>
        <xdr:cNvPr id="308" name="楕円 307">
          <a:extLst>
            <a:ext uri="{FF2B5EF4-FFF2-40B4-BE49-F238E27FC236}">
              <a16:creationId xmlns:a16="http://schemas.microsoft.com/office/drawing/2014/main" id="{A18A4BCB-1485-43BA-973E-DBC609690474}"/>
            </a:ext>
          </a:extLst>
        </xdr:cNvPr>
        <xdr:cNvSpPr/>
      </xdr:nvSpPr>
      <xdr:spPr>
        <a:xfrm>
          <a:off x="2857500" y="1411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108586</xdr:rowOff>
    </xdr:from>
    <xdr:to>
      <xdr:col>19</xdr:col>
      <xdr:colOff>177800</xdr:colOff>
      <xdr:row>83</xdr:row>
      <xdr:rowOff>32386</xdr:rowOff>
    </xdr:to>
    <xdr:cxnSp macro="">
      <xdr:nvCxnSpPr>
        <xdr:cNvPr id="309" name="直線コネクタ 308">
          <a:extLst>
            <a:ext uri="{FF2B5EF4-FFF2-40B4-BE49-F238E27FC236}">
              <a16:creationId xmlns:a16="http://schemas.microsoft.com/office/drawing/2014/main" id="{0FC5211E-F2E9-4E41-ACE6-7F3112509AF9}"/>
            </a:ext>
          </a:extLst>
        </xdr:cNvPr>
        <xdr:cNvCxnSpPr/>
      </xdr:nvCxnSpPr>
      <xdr:spPr>
        <a:xfrm>
          <a:off x="2908300" y="14167486"/>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6350</xdr:rowOff>
    </xdr:from>
    <xdr:to>
      <xdr:col>10</xdr:col>
      <xdr:colOff>165100</xdr:colOff>
      <xdr:row>82</xdr:row>
      <xdr:rowOff>107950</xdr:rowOff>
    </xdr:to>
    <xdr:sp macro="" textlink="">
      <xdr:nvSpPr>
        <xdr:cNvPr id="310" name="楕円 309">
          <a:extLst>
            <a:ext uri="{FF2B5EF4-FFF2-40B4-BE49-F238E27FC236}">
              <a16:creationId xmlns:a16="http://schemas.microsoft.com/office/drawing/2014/main" id="{AA0B2C14-A619-4414-BDB1-C1D12D8BC2D9}"/>
            </a:ext>
          </a:extLst>
        </xdr:cNvPr>
        <xdr:cNvSpPr/>
      </xdr:nvSpPr>
      <xdr:spPr>
        <a:xfrm>
          <a:off x="19685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57150</xdr:rowOff>
    </xdr:from>
    <xdr:to>
      <xdr:col>15</xdr:col>
      <xdr:colOff>50800</xdr:colOff>
      <xdr:row>82</xdr:row>
      <xdr:rowOff>108586</xdr:rowOff>
    </xdr:to>
    <xdr:cxnSp macro="">
      <xdr:nvCxnSpPr>
        <xdr:cNvPr id="311" name="直線コネクタ 310">
          <a:extLst>
            <a:ext uri="{FF2B5EF4-FFF2-40B4-BE49-F238E27FC236}">
              <a16:creationId xmlns:a16="http://schemas.microsoft.com/office/drawing/2014/main" id="{757562C3-462A-4C98-AD52-8E9FBF8950DC}"/>
            </a:ext>
          </a:extLst>
        </xdr:cNvPr>
        <xdr:cNvCxnSpPr/>
      </xdr:nvCxnSpPr>
      <xdr:spPr>
        <a:xfrm>
          <a:off x="2019300" y="14116050"/>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139700</xdr:rowOff>
    </xdr:from>
    <xdr:to>
      <xdr:col>6</xdr:col>
      <xdr:colOff>38100</xdr:colOff>
      <xdr:row>82</xdr:row>
      <xdr:rowOff>69850</xdr:rowOff>
    </xdr:to>
    <xdr:sp macro="" textlink="">
      <xdr:nvSpPr>
        <xdr:cNvPr id="312" name="楕円 311">
          <a:extLst>
            <a:ext uri="{FF2B5EF4-FFF2-40B4-BE49-F238E27FC236}">
              <a16:creationId xmlns:a16="http://schemas.microsoft.com/office/drawing/2014/main" id="{2A846C0F-F42A-4E3C-A8CD-952404B255A3}"/>
            </a:ext>
          </a:extLst>
        </xdr:cNvPr>
        <xdr:cNvSpPr/>
      </xdr:nvSpPr>
      <xdr:spPr>
        <a:xfrm>
          <a:off x="10795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19050</xdr:rowOff>
    </xdr:from>
    <xdr:to>
      <xdr:col>10</xdr:col>
      <xdr:colOff>114300</xdr:colOff>
      <xdr:row>82</xdr:row>
      <xdr:rowOff>57150</xdr:rowOff>
    </xdr:to>
    <xdr:cxnSp macro="">
      <xdr:nvCxnSpPr>
        <xdr:cNvPr id="313" name="直線コネクタ 312">
          <a:extLst>
            <a:ext uri="{FF2B5EF4-FFF2-40B4-BE49-F238E27FC236}">
              <a16:creationId xmlns:a16="http://schemas.microsoft.com/office/drawing/2014/main" id="{8052A90E-6232-4204-9F9A-5D30D1BF9029}"/>
            </a:ext>
          </a:extLst>
        </xdr:cNvPr>
        <xdr:cNvCxnSpPr/>
      </xdr:nvCxnSpPr>
      <xdr:spPr>
        <a:xfrm>
          <a:off x="1130300" y="14077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73041</xdr:rowOff>
    </xdr:from>
    <xdr:ext cx="405111" cy="259045"/>
    <xdr:sp macro="" textlink="">
      <xdr:nvSpPr>
        <xdr:cNvPr id="314" name="n_1aveValue【公営住宅】&#10;有形固定資産減価償却率">
          <a:extLst>
            <a:ext uri="{FF2B5EF4-FFF2-40B4-BE49-F238E27FC236}">
              <a16:creationId xmlns:a16="http://schemas.microsoft.com/office/drawing/2014/main" id="{280084DB-EF66-4B2F-A66E-D9EA9F9833B0}"/>
            </a:ext>
          </a:extLst>
        </xdr:cNvPr>
        <xdr:cNvSpPr txBox="1"/>
      </xdr:nvSpPr>
      <xdr:spPr>
        <a:xfrm>
          <a:off x="35820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28591</xdr:rowOff>
    </xdr:from>
    <xdr:ext cx="405111" cy="259045"/>
    <xdr:sp macro="" textlink="">
      <xdr:nvSpPr>
        <xdr:cNvPr id="315" name="n_2aveValue【公営住宅】&#10;有形固定資産減価償却率">
          <a:extLst>
            <a:ext uri="{FF2B5EF4-FFF2-40B4-BE49-F238E27FC236}">
              <a16:creationId xmlns:a16="http://schemas.microsoft.com/office/drawing/2014/main" id="{5994FDD5-5464-4317-993A-C9C046F4A5E3}"/>
            </a:ext>
          </a:extLst>
        </xdr:cNvPr>
        <xdr:cNvSpPr txBox="1"/>
      </xdr:nvSpPr>
      <xdr:spPr>
        <a:xfrm>
          <a:off x="27057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169563</xdr:rowOff>
    </xdr:from>
    <xdr:ext cx="405111" cy="259045"/>
    <xdr:sp macro="" textlink="">
      <xdr:nvSpPr>
        <xdr:cNvPr id="316" name="n_3aveValue【公営住宅】&#10;有形固定資産減価償却率">
          <a:extLst>
            <a:ext uri="{FF2B5EF4-FFF2-40B4-BE49-F238E27FC236}">
              <a16:creationId xmlns:a16="http://schemas.microsoft.com/office/drawing/2014/main" id="{A5CE93D2-E5CC-4268-82FA-25081EEAD213}"/>
            </a:ext>
          </a:extLst>
        </xdr:cNvPr>
        <xdr:cNvSpPr txBox="1"/>
      </xdr:nvSpPr>
      <xdr:spPr>
        <a:xfrm>
          <a:off x="1816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165752</xdr:rowOff>
    </xdr:from>
    <xdr:ext cx="405111" cy="259045"/>
    <xdr:sp macro="" textlink="">
      <xdr:nvSpPr>
        <xdr:cNvPr id="317" name="n_4aveValue【公営住宅】&#10;有形固定資産減価償却率">
          <a:extLst>
            <a:ext uri="{FF2B5EF4-FFF2-40B4-BE49-F238E27FC236}">
              <a16:creationId xmlns:a16="http://schemas.microsoft.com/office/drawing/2014/main" id="{150BFCBE-5924-4660-80B1-2A4158B12C8D}"/>
            </a:ext>
          </a:extLst>
        </xdr:cNvPr>
        <xdr:cNvSpPr txBox="1"/>
      </xdr:nvSpPr>
      <xdr:spPr>
        <a:xfrm>
          <a:off x="927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74313</xdr:rowOff>
    </xdr:from>
    <xdr:ext cx="405111" cy="259045"/>
    <xdr:sp macro="" textlink="">
      <xdr:nvSpPr>
        <xdr:cNvPr id="318" name="n_1mainValue【公営住宅】&#10;有形固定資産減価償却率">
          <a:extLst>
            <a:ext uri="{FF2B5EF4-FFF2-40B4-BE49-F238E27FC236}">
              <a16:creationId xmlns:a16="http://schemas.microsoft.com/office/drawing/2014/main" id="{AE5FBF01-FFB4-4084-8503-6447A1F4BD5B}"/>
            </a:ext>
          </a:extLst>
        </xdr:cNvPr>
        <xdr:cNvSpPr txBox="1"/>
      </xdr:nvSpPr>
      <xdr:spPr>
        <a:xfrm>
          <a:off x="3582044" y="1430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4463</xdr:rowOff>
    </xdr:from>
    <xdr:ext cx="405111" cy="259045"/>
    <xdr:sp macro="" textlink="">
      <xdr:nvSpPr>
        <xdr:cNvPr id="319" name="n_2mainValue【公営住宅】&#10;有形固定資産減価償却率">
          <a:extLst>
            <a:ext uri="{FF2B5EF4-FFF2-40B4-BE49-F238E27FC236}">
              <a16:creationId xmlns:a16="http://schemas.microsoft.com/office/drawing/2014/main" id="{8C7631F1-B2D3-431B-9AF5-CE635AE70D13}"/>
            </a:ext>
          </a:extLst>
        </xdr:cNvPr>
        <xdr:cNvSpPr txBox="1"/>
      </xdr:nvSpPr>
      <xdr:spPr>
        <a:xfrm>
          <a:off x="27057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124477</xdr:rowOff>
    </xdr:from>
    <xdr:ext cx="405111" cy="259045"/>
    <xdr:sp macro="" textlink="">
      <xdr:nvSpPr>
        <xdr:cNvPr id="320" name="n_3mainValue【公営住宅】&#10;有形固定資産減価償却率">
          <a:extLst>
            <a:ext uri="{FF2B5EF4-FFF2-40B4-BE49-F238E27FC236}">
              <a16:creationId xmlns:a16="http://schemas.microsoft.com/office/drawing/2014/main" id="{6EE5C300-AC36-4F99-B5F9-F0D34E8798C8}"/>
            </a:ext>
          </a:extLst>
        </xdr:cNvPr>
        <xdr:cNvSpPr txBox="1"/>
      </xdr:nvSpPr>
      <xdr:spPr>
        <a:xfrm>
          <a:off x="1816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86377</xdr:rowOff>
    </xdr:from>
    <xdr:ext cx="405111" cy="259045"/>
    <xdr:sp macro="" textlink="">
      <xdr:nvSpPr>
        <xdr:cNvPr id="321" name="n_4mainValue【公営住宅】&#10;有形固定資産減価償却率">
          <a:extLst>
            <a:ext uri="{FF2B5EF4-FFF2-40B4-BE49-F238E27FC236}">
              <a16:creationId xmlns:a16="http://schemas.microsoft.com/office/drawing/2014/main" id="{9681593A-153B-4614-95BA-8CB02DF6FD5A}"/>
            </a:ext>
          </a:extLst>
        </xdr:cNvPr>
        <xdr:cNvSpPr txBox="1"/>
      </xdr:nvSpPr>
      <xdr:spPr>
        <a:xfrm>
          <a:off x="927744" y="1380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1695CC65-0E6C-4058-B93C-42944D98CFB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E834530F-2514-49D4-AD66-7A9011417E6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D825B170-3EA2-4A9A-829F-FAF383C3B9A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2259EC9C-C2DF-4111-9BEF-8E50533EF26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19BFBD5B-8784-4187-AAC4-3E7B5B2BA22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6577D1B2-587A-4843-85DA-7AD48A98F71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C4FBA3FB-5762-49D0-A281-4B56B2D0A10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602B335F-3E1D-4621-ABBA-CCD07BE18E5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5B1ABEBB-098A-4AD1-BBA5-E02C4B1DD02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FA8296A3-CE22-4CA8-AE83-CAF05DE9FED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932E09A6-524E-4555-9FAB-F11C71A192D3}"/>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ADF86717-12DA-4714-A8AC-2674540B2D2F}"/>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3144D184-265B-46C8-9E62-07A5DE810F2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44F75677-B068-4D3A-A6C5-85327A14403E}"/>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F63219E0-4A20-446C-A5B8-E0D5188317B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5E5F6221-FF29-4F05-AA38-BD726F04EE00}"/>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90FBEC0-4347-4A98-A99D-06652930E989}"/>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94A491DA-675F-4C54-BA9E-0596053F0E50}"/>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F133E2BE-8523-4D49-B3EC-586A83E5642A}"/>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AF27CE55-16DE-4256-8EFD-121C333F6CE9}"/>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BE534202-D0FF-4B15-93F8-5917E9433A2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84661396-0E56-474A-BC61-9A298A85EB27}"/>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50C01C95-CD0B-4B33-B1A3-CCC9FB37CF3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23546</xdr:rowOff>
    </xdr:from>
    <xdr:to>
      <xdr:col>54</xdr:col>
      <xdr:colOff>189865</xdr:colOff>
      <xdr:row>86</xdr:row>
      <xdr:rowOff>102260</xdr:rowOff>
    </xdr:to>
    <xdr:cxnSp macro="">
      <xdr:nvCxnSpPr>
        <xdr:cNvPr id="345" name="直線コネクタ 344">
          <a:extLst>
            <a:ext uri="{FF2B5EF4-FFF2-40B4-BE49-F238E27FC236}">
              <a16:creationId xmlns:a16="http://schemas.microsoft.com/office/drawing/2014/main" id="{DB0C8A95-5FF1-4592-8520-AD1DB63D683D}"/>
            </a:ext>
          </a:extLst>
        </xdr:cNvPr>
        <xdr:cNvCxnSpPr/>
      </xdr:nvCxnSpPr>
      <xdr:spPr>
        <a:xfrm flipV="1">
          <a:off x="10476865" y="13396646"/>
          <a:ext cx="0" cy="145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106087</xdr:rowOff>
    </xdr:from>
    <xdr:ext cx="469744" cy="259045"/>
    <xdr:sp macro="" textlink="">
      <xdr:nvSpPr>
        <xdr:cNvPr id="346" name="【公営住宅】&#10;一人当たり面積最小値テキスト">
          <a:extLst>
            <a:ext uri="{FF2B5EF4-FFF2-40B4-BE49-F238E27FC236}">
              <a16:creationId xmlns:a16="http://schemas.microsoft.com/office/drawing/2014/main" id="{D7E31DCD-4326-49FA-B4BA-DCDEE0B07CB0}"/>
            </a:ext>
          </a:extLst>
        </xdr:cNvPr>
        <xdr:cNvSpPr txBox="1"/>
      </xdr:nvSpPr>
      <xdr:spPr>
        <a:xfrm>
          <a:off x="10515600" y="1485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102260</xdr:rowOff>
    </xdr:from>
    <xdr:to>
      <xdr:col>55</xdr:col>
      <xdr:colOff>88900</xdr:colOff>
      <xdr:row>86</xdr:row>
      <xdr:rowOff>102260</xdr:rowOff>
    </xdr:to>
    <xdr:cxnSp macro="">
      <xdr:nvCxnSpPr>
        <xdr:cNvPr id="347" name="直線コネクタ 346">
          <a:extLst>
            <a:ext uri="{FF2B5EF4-FFF2-40B4-BE49-F238E27FC236}">
              <a16:creationId xmlns:a16="http://schemas.microsoft.com/office/drawing/2014/main" id="{BE78DADB-9B92-4B3C-8870-EFC14080138D}"/>
            </a:ext>
          </a:extLst>
        </xdr:cNvPr>
        <xdr:cNvCxnSpPr/>
      </xdr:nvCxnSpPr>
      <xdr:spPr>
        <a:xfrm>
          <a:off x="10388600" y="1484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141673</xdr:rowOff>
    </xdr:from>
    <xdr:ext cx="534377" cy="259045"/>
    <xdr:sp macro="" textlink="">
      <xdr:nvSpPr>
        <xdr:cNvPr id="348" name="【公営住宅】&#10;一人当たり面積最大値テキスト">
          <a:extLst>
            <a:ext uri="{FF2B5EF4-FFF2-40B4-BE49-F238E27FC236}">
              <a16:creationId xmlns:a16="http://schemas.microsoft.com/office/drawing/2014/main" id="{5D4C297A-CF3C-48AE-A9EC-66050613308A}"/>
            </a:ext>
          </a:extLst>
        </xdr:cNvPr>
        <xdr:cNvSpPr txBox="1"/>
      </xdr:nvSpPr>
      <xdr:spPr>
        <a:xfrm>
          <a:off x="10515600" y="1317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23546</xdr:rowOff>
    </xdr:from>
    <xdr:to>
      <xdr:col>55</xdr:col>
      <xdr:colOff>88900</xdr:colOff>
      <xdr:row>78</xdr:row>
      <xdr:rowOff>23546</xdr:rowOff>
    </xdr:to>
    <xdr:cxnSp macro="">
      <xdr:nvCxnSpPr>
        <xdr:cNvPr id="349" name="直線コネクタ 348">
          <a:extLst>
            <a:ext uri="{FF2B5EF4-FFF2-40B4-BE49-F238E27FC236}">
              <a16:creationId xmlns:a16="http://schemas.microsoft.com/office/drawing/2014/main" id="{28F75440-463D-49FF-A8E9-4C677638277A}"/>
            </a:ext>
          </a:extLst>
        </xdr:cNvPr>
        <xdr:cNvCxnSpPr/>
      </xdr:nvCxnSpPr>
      <xdr:spPr>
        <a:xfrm>
          <a:off x="10388600" y="1339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1491</xdr:rowOff>
    </xdr:from>
    <xdr:ext cx="469744" cy="259045"/>
    <xdr:sp macro="" textlink="">
      <xdr:nvSpPr>
        <xdr:cNvPr id="350" name="【公営住宅】&#10;一人当たり面積平均値テキスト">
          <a:extLst>
            <a:ext uri="{FF2B5EF4-FFF2-40B4-BE49-F238E27FC236}">
              <a16:creationId xmlns:a16="http://schemas.microsoft.com/office/drawing/2014/main" id="{7C1A1471-7F05-4FDB-B7FB-2D8E668A933D}"/>
            </a:ext>
          </a:extLst>
        </xdr:cNvPr>
        <xdr:cNvSpPr txBox="1"/>
      </xdr:nvSpPr>
      <xdr:spPr>
        <a:xfrm>
          <a:off x="10515600" y="14403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150064</xdr:rowOff>
    </xdr:from>
    <xdr:to>
      <xdr:col>55</xdr:col>
      <xdr:colOff>50800</xdr:colOff>
      <xdr:row>85</xdr:row>
      <xdr:rowOff>80214</xdr:rowOff>
    </xdr:to>
    <xdr:sp macro="" textlink="">
      <xdr:nvSpPr>
        <xdr:cNvPr id="351" name="フローチャート: 判断 350">
          <a:extLst>
            <a:ext uri="{FF2B5EF4-FFF2-40B4-BE49-F238E27FC236}">
              <a16:creationId xmlns:a16="http://schemas.microsoft.com/office/drawing/2014/main" id="{CE61D02B-6966-410B-B3EF-14A215C7AE73}"/>
            </a:ext>
          </a:extLst>
        </xdr:cNvPr>
        <xdr:cNvSpPr/>
      </xdr:nvSpPr>
      <xdr:spPr>
        <a:xfrm>
          <a:off x="10426700" y="1455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163779</xdr:rowOff>
    </xdr:from>
    <xdr:to>
      <xdr:col>50</xdr:col>
      <xdr:colOff>165100</xdr:colOff>
      <xdr:row>85</xdr:row>
      <xdr:rowOff>93929</xdr:rowOff>
    </xdr:to>
    <xdr:sp macro="" textlink="">
      <xdr:nvSpPr>
        <xdr:cNvPr id="352" name="フローチャート: 判断 351">
          <a:extLst>
            <a:ext uri="{FF2B5EF4-FFF2-40B4-BE49-F238E27FC236}">
              <a16:creationId xmlns:a16="http://schemas.microsoft.com/office/drawing/2014/main" id="{30B5C84C-2501-40CE-802E-4CC6E07C021E}"/>
            </a:ext>
          </a:extLst>
        </xdr:cNvPr>
        <xdr:cNvSpPr/>
      </xdr:nvSpPr>
      <xdr:spPr>
        <a:xfrm>
          <a:off x="9588500" y="145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7035</xdr:rowOff>
    </xdr:from>
    <xdr:to>
      <xdr:col>46</xdr:col>
      <xdr:colOff>38100</xdr:colOff>
      <xdr:row>85</xdr:row>
      <xdr:rowOff>108635</xdr:rowOff>
    </xdr:to>
    <xdr:sp macro="" textlink="">
      <xdr:nvSpPr>
        <xdr:cNvPr id="353" name="フローチャート: 判断 352">
          <a:extLst>
            <a:ext uri="{FF2B5EF4-FFF2-40B4-BE49-F238E27FC236}">
              <a16:creationId xmlns:a16="http://schemas.microsoft.com/office/drawing/2014/main" id="{240F80E9-A8F1-4E1F-8436-651796FBD3A2}"/>
            </a:ext>
          </a:extLst>
        </xdr:cNvPr>
        <xdr:cNvSpPr/>
      </xdr:nvSpPr>
      <xdr:spPr>
        <a:xfrm>
          <a:off x="8699500" y="1458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22200</xdr:rowOff>
    </xdr:from>
    <xdr:to>
      <xdr:col>41</xdr:col>
      <xdr:colOff>101600</xdr:colOff>
      <xdr:row>85</xdr:row>
      <xdr:rowOff>123800</xdr:rowOff>
    </xdr:to>
    <xdr:sp macro="" textlink="">
      <xdr:nvSpPr>
        <xdr:cNvPr id="354" name="フローチャート: 判断 353">
          <a:extLst>
            <a:ext uri="{FF2B5EF4-FFF2-40B4-BE49-F238E27FC236}">
              <a16:creationId xmlns:a16="http://schemas.microsoft.com/office/drawing/2014/main" id="{5231A0A8-B911-4A22-89D6-892F12583240}"/>
            </a:ext>
          </a:extLst>
        </xdr:cNvPr>
        <xdr:cNvSpPr/>
      </xdr:nvSpPr>
      <xdr:spPr>
        <a:xfrm>
          <a:off x="7810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14427</xdr:rowOff>
    </xdr:from>
    <xdr:to>
      <xdr:col>36</xdr:col>
      <xdr:colOff>165100</xdr:colOff>
      <xdr:row>85</xdr:row>
      <xdr:rowOff>116027</xdr:rowOff>
    </xdr:to>
    <xdr:sp macro="" textlink="">
      <xdr:nvSpPr>
        <xdr:cNvPr id="355" name="フローチャート: 判断 354">
          <a:extLst>
            <a:ext uri="{FF2B5EF4-FFF2-40B4-BE49-F238E27FC236}">
              <a16:creationId xmlns:a16="http://schemas.microsoft.com/office/drawing/2014/main" id="{E9F3EAD8-704B-45FC-83B5-4ED206149BF5}"/>
            </a:ext>
          </a:extLst>
        </xdr:cNvPr>
        <xdr:cNvSpPr/>
      </xdr:nvSpPr>
      <xdr:spPr>
        <a:xfrm>
          <a:off x="6921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C0C7131-E751-492E-ABAC-AF7C90CF782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91FF7FB-BC82-465A-BFBE-117B0912F19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9147CAA-9060-4E8B-BFA6-1C4E276546D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039B3F4-F4C4-4FCD-B138-3A243825069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17257F5B-C60E-4549-9937-DE659724C0B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1930</xdr:rowOff>
    </xdr:from>
    <xdr:to>
      <xdr:col>55</xdr:col>
      <xdr:colOff>50800</xdr:colOff>
      <xdr:row>86</xdr:row>
      <xdr:rowOff>103530</xdr:rowOff>
    </xdr:to>
    <xdr:sp macro="" textlink="">
      <xdr:nvSpPr>
        <xdr:cNvPr id="361" name="楕円 360">
          <a:extLst>
            <a:ext uri="{FF2B5EF4-FFF2-40B4-BE49-F238E27FC236}">
              <a16:creationId xmlns:a16="http://schemas.microsoft.com/office/drawing/2014/main" id="{D2D5AA74-A19B-486B-A0C3-D736DB95E8EC}"/>
            </a:ext>
          </a:extLst>
        </xdr:cNvPr>
        <xdr:cNvSpPr/>
      </xdr:nvSpPr>
      <xdr:spPr>
        <a:xfrm>
          <a:off x="10426700" y="1474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88307</xdr:rowOff>
    </xdr:from>
    <xdr:ext cx="469744" cy="259045"/>
    <xdr:sp macro="" textlink="">
      <xdr:nvSpPr>
        <xdr:cNvPr id="362" name="【公営住宅】&#10;一人当たり面積該当値テキスト">
          <a:extLst>
            <a:ext uri="{FF2B5EF4-FFF2-40B4-BE49-F238E27FC236}">
              <a16:creationId xmlns:a16="http://schemas.microsoft.com/office/drawing/2014/main" id="{AC57331A-C3E9-4F20-96C8-25343964DF51}"/>
            </a:ext>
          </a:extLst>
        </xdr:cNvPr>
        <xdr:cNvSpPr txBox="1"/>
      </xdr:nvSpPr>
      <xdr:spPr>
        <a:xfrm>
          <a:off x="10515600" y="1466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171399</xdr:rowOff>
    </xdr:from>
    <xdr:to>
      <xdr:col>50</xdr:col>
      <xdr:colOff>165100</xdr:colOff>
      <xdr:row>86</xdr:row>
      <xdr:rowOff>101549</xdr:rowOff>
    </xdr:to>
    <xdr:sp macro="" textlink="">
      <xdr:nvSpPr>
        <xdr:cNvPr id="363" name="楕円 362">
          <a:extLst>
            <a:ext uri="{FF2B5EF4-FFF2-40B4-BE49-F238E27FC236}">
              <a16:creationId xmlns:a16="http://schemas.microsoft.com/office/drawing/2014/main" id="{9DA3E4F6-E73C-48D9-A631-F7579EAB7C4E}"/>
            </a:ext>
          </a:extLst>
        </xdr:cNvPr>
        <xdr:cNvSpPr/>
      </xdr:nvSpPr>
      <xdr:spPr>
        <a:xfrm>
          <a:off x="9588500" y="1474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50749</xdr:rowOff>
    </xdr:from>
    <xdr:to>
      <xdr:col>55</xdr:col>
      <xdr:colOff>0</xdr:colOff>
      <xdr:row>86</xdr:row>
      <xdr:rowOff>52730</xdr:rowOff>
    </xdr:to>
    <xdr:cxnSp macro="">
      <xdr:nvCxnSpPr>
        <xdr:cNvPr id="364" name="直線コネクタ 363">
          <a:extLst>
            <a:ext uri="{FF2B5EF4-FFF2-40B4-BE49-F238E27FC236}">
              <a16:creationId xmlns:a16="http://schemas.microsoft.com/office/drawing/2014/main" id="{3C16FA75-8BB9-4A4F-AB2B-5D1134286AB9}"/>
            </a:ext>
          </a:extLst>
        </xdr:cNvPr>
        <xdr:cNvCxnSpPr/>
      </xdr:nvCxnSpPr>
      <xdr:spPr>
        <a:xfrm>
          <a:off x="9639300" y="14795449"/>
          <a:ext cx="8382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143663</xdr:rowOff>
    </xdr:from>
    <xdr:to>
      <xdr:col>46</xdr:col>
      <xdr:colOff>38100</xdr:colOff>
      <xdr:row>86</xdr:row>
      <xdr:rowOff>73813</xdr:rowOff>
    </xdr:to>
    <xdr:sp macro="" textlink="">
      <xdr:nvSpPr>
        <xdr:cNvPr id="365" name="楕円 364">
          <a:extLst>
            <a:ext uri="{FF2B5EF4-FFF2-40B4-BE49-F238E27FC236}">
              <a16:creationId xmlns:a16="http://schemas.microsoft.com/office/drawing/2014/main" id="{2B368169-D04A-4452-A8C0-6EE0415AA23F}"/>
            </a:ext>
          </a:extLst>
        </xdr:cNvPr>
        <xdr:cNvSpPr/>
      </xdr:nvSpPr>
      <xdr:spPr>
        <a:xfrm>
          <a:off x="8699500" y="1471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23013</xdr:rowOff>
    </xdr:from>
    <xdr:to>
      <xdr:col>50</xdr:col>
      <xdr:colOff>114300</xdr:colOff>
      <xdr:row>86</xdr:row>
      <xdr:rowOff>50749</xdr:rowOff>
    </xdr:to>
    <xdr:cxnSp macro="">
      <xdr:nvCxnSpPr>
        <xdr:cNvPr id="366" name="直線コネクタ 365">
          <a:extLst>
            <a:ext uri="{FF2B5EF4-FFF2-40B4-BE49-F238E27FC236}">
              <a16:creationId xmlns:a16="http://schemas.microsoft.com/office/drawing/2014/main" id="{685B2274-5335-417D-BEA8-7286F7E7D32B}"/>
            </a:ext>
          </a:extLst>
        </xdr:cNvPr>
        <xdr:cNvCxnSpPr/>
      </xdr:nvCxnSpPr>
      <xdr:spPr>
        <a:xfrm>
          <a:off x="8750300" y="14767713"/>
          <a:ext cx="889000" cy="2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144501</xdr:rowOff>
    </xdr:from>
    <xdr:to>
      <xdr:col>41</xdr:col>
      <xdr:colOff>101600</xdr:colOff>
      <xdr:row>86</xdr:row>
      <xdr:rowOff>74651</xdr:rowOff>
    </xdr:to>
    <xdr:sp macro="" textlink="">
      <xdr:nvSpPr>
        <xdr:cNvPr id="367" name="楕円 366">
          <a:extLst>
            <a:ext uri="{FF2B5EF4-FFF2-40B4-BE49-F238E27FC236}">
              <a16:creationId xmlns:a16="http://schemas.microsoft.com/office/drawing/2014/main" id="{08B398F1-6070-4FEF-A1F3-25E2C6964CBB}"/>
            </a:ext>
          </a:extLst>
        </xdr:cNvPr>
        <xdr:cNvSpPr/>
      </xdr:nvSpPr>
      <xdr:spPr>
        <a:xfrm>
          <a:off x="7810500" y="1471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23013</xdr:rowOff>
    </xdr:from>
    <xdr:to>
      <xdr:col>45</xdr:col>
      <xdr:colOff>177800</xdr:colOff>
      <xdr:row>86</xdr:row>
      <xdr:rowOff>23851</xdr:rowOff>
    </xdr:to>
    <xdr:cxnSp macro="">
      <xdr:nvCxnSpPr>
        <xdr:cNvPr id="368" name="直線コネクタ 367">
          <a:extLst>
            <a:ext uri="{FF2B5EF4-FFF2-40B4-BE49-F238E27FC236}">
              <a16:creationId xmlns:a16="http://schemas.microsoft.com/office/drawing/2014/main" id="{C8EF429A-0963-4119-AEA4-A4CF3D6CEE63}"/>
            </a:ext>
          </a:extLst>
        </xdr:cNvPr>
        <xdr:cNvCxnSpPr/>
      </xdr:nvCxnSpPr>
      <xdr:spPr>
        <a:xfrm flipV="1">
          <a:off x="7861300" y="14767713"/>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144653</xdr:rowOff>
    </xdr:from>
    <xdr:to>
      <xdr:col>36</xdr:col>
      <xdr:colOff>165100</xdr:colOff>
      <xdr:row>86</xdr:row>
      <xdr:rowOff>74803</xdr:rowOff>
    </xdr:to>
    <xdr:sp macro="" textlink="">
      <xdr:nvSpPr>
        <xdr:cNvPr id="369" name="楕円 368">
          <a:extLst>
            <a:ext uri="{FF2B5EF4-FFF2-40B4-BE49-F238E27FC236}">
              <a16:creationId xmlns:a16="http://schemas.microsoft.com/office/drawing/2014/main" id="{08E1FF9D-4FB1-4310-AF26-BC2046F6F550}"/>
            </a:ext>
          </a:extLst>
        </xdr:cNvPr>
        <xdr:cNvSpPr/>
      </xdr:nvSpPr>
      <xdr:spPr>
        <a:xfrm>
          <a:off x="6921500" y="1471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23851</xdr:rowOff>
    </xdr:from>
    <xdr:to>
      <xdr:col>41</xdr:col>
      <xdr:colOff>50800</xdr:colOff>
      <xdr:row>86</xdr:row>
      <xdr:rowOff>24003</xdr:rowOff>
    </xdr:to>
    <xdr:cxnSp macro="">
      <xdr:nvCxnSpPr>
        <xdr:cNvPr id="370" name="直線コネクタ 369">
          <a:extLst>
            <a:ext uri="{FF2B5EF4-FFF2-40B4-BE49-F238E27FC236}">
              <a16:creationId xmlns:a16="http://schemas.microsoft.com/office/drawing/2014/main" id="{E46965B2-9245-41F0-9D47-62E9444EC9A2}"/>
            </a:ext>
          </a:extLst>
        </xdr:cNvPr>
        <xdr:cNvCxnSpPr/>
      </xdr:nvCxnSpPr>
      <xdr:spPr>
        <a:xfrm flipV="1">
          <a:off x="6972300" y="14768551"/>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110456</xdr:rowOff>
    </xdr:from>
    <xdr:ext cx="469744" cy="259045"/>
    <xdr:sp macro="" textlink="">
      <xdr:nvSpPr>
        <xdr:cNvPr id="371" name="n_1aveValue【公営住宅】&#10;一人当たり面積">
          <a:extLst>
            <a:ext uri="{FF2B5EF4-FFF2-40B4-BE49-F238E27FC236}">
              <a16:creationId xmlns:a16="http://schemas.microsoft.com/office/drawing/2014/main" id="{1B4EF895-CD97-4BA3-B4E4-EFCA462F2E07}"/>
            </a:ext>
          </a:extLst>
        </xdr:cNvPr>
        <xdr:cNvSpPr txBox="1"/>
      </xdr:nvSpPr>
      <xdr:spPr>
        <a:xfrm>
          <a:off x="9391727" y="1434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125162</xdr:rowOff>
    </xdr:from>
    <xdr:ext cx="469744" cy="259045"/>
    <xdr:sp macro="" textlink="">
      <xdr:nvSpPr>
        <xdr:cNvPr id="372" name="n_2aveValue【公営住宅】&#10;一人当たり面積">
          <a:extLst>
            <a:ext uri="{FF2B5EF4-FFF2-40B4-BE49-F238E27FC236}">
              <a16:creationId xmlns:a16="http://schemas.microsoft.com/office/drawing/2014/main" id="{DFBDF8A1-73E5-46D7-BAB4-E1040F8BF8F2}"/>
            </a:ext>
          </a:extLst>
        </xdr:cNvPr>
        <xdr:cNvSpPr txBox="1"/>
      </xdr:nvSpPr>
      <xdr:spPr>
        <a:xfrm>
          <a:off x="8515427" y="1435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140327</xdr:rowOff>
    </xdr:from>
    <xdr:ext cx="469744" cy="259045"/>
    <xdr:sp macro="" textlink="">
      <xdr:nvSpPr>
        <xdr:cNvPr id="373" name="n_3aveValue【公営住宅】&#10;一人当たり面積">
          <a:extLst>
            <a:ext uri="{FF2B5EF4-FFF2-40B4-BE49-F238E27FC236}">
              <a16:creationId xmlns:a16="http://schemas.microsoft.com/office/drawing/2014/main" id="{BCB8C0FE-A8A8-4FE4-9116-FB0B486D8073}"/>
            </a:ext>
          </a:extLst>
        </xdr:cNvPr>
        <xdr:cNvSpPr txBox="1"/>
      </xdr:nvSpPr>
      <xdr:spPr>
        <a:xfrm>
          <a:off x="7626427" y="1437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132554</xdr:rowOff>
    </xdr:from>
    <xdr:ext cx="469744" cy="259045"/>
    <xdr:sp macro="" textlink="">
      <xdr:nvSpPr>
        <xdr:cNvPr id="374" name="n_4aveValue【公営住宅】&#10;一人当たり面積">
          <a:extLst>
            <a:ext uri="{FF2B5EF4-FFF2-40B4-BE49-F238E27FC236}">
              <a16:creationId xmlns:a16="http://schemas.microsoft.com/office/drawing/2014/main" id="{4EBD77DE-34DC-4094-80BE-3AC8F365FD9E}"/>
            </a:ext>
          </a:extLst>
        </xdr:cNvPr>
        <xdr:cNvSpPr txBox="1"/>
      </xdr:nvSpPr>
      <xdr:spPr>
        <a:xfrm>
          <a:off x="6737427" y="1436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92676</xdr:rowOff>
    </xdr:from>
    <xdr:ext cx="469744" cy="259045"/>
    <xdr:sp macro="" textlink="">
      <xdr:nvSpPr>
        <xdr:cNvPr id="375" name="n_1mainValue【公営住宅】&#10;一人当たり面積">
          <a:extLst>
            <a:ext uri="{FF2B5EF4-FFF2-40B4-BE49-F238E27FC236}">
              <a16:creationId xmlns:a16="http://schemas.microsoft.com/office/drawing/2014/main" id="{68E463DF-7F9D-4479-8693-AF61D4132FED}"/>
            </a:ext>
          </a:extLst>
        </xdr:cNvPr>
        <xdr:cNvSpPr txBox="1"/>
      </xdr:nvSpPr>
      <xdr:spPr>
        <a:xfrm>
          <a:off x="9391727" y="1483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64940</xdr:rowOff>
    </xdr:from>
    <xdr:ext cx="469744" cy="259045"/>
    <xdr:sp macro="" textlink="">
      <xdr:nvSpPr>
        <xdr:cNvPr id="376" name="n_2mainValue【公営住宅】&#10;一人当たり面積">
          <a:extLst>
            <a:ext uri="{FF2B5EF4-FFF2-40B4-BE49-F238E27FC236}">
              <a16:creationId xmlns:a16="http://schemas.microsoft.com/office/drawing/2014/main" id="{37EB6DC6-CBB1-4B5C-B02E-DBFF25FC53DB}"/>
            </a:ext>
          </a:extLst>
        </xdr:cNvPr>
        <xdr:cNvSpPr txBox="1"/>
      </xdr:nvSpPr>
      <xdr:spPr>
        <a:xfrm>
          <a:off x="8515427" y="1480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65778</xdr:rowOff>
    </xdr:from>
    <xdr:ext cx="469744" cy="259045"/>
    <xdr:sp macro="" textlink="">
      <xdr:nvSpPr>
        <xdr:cNvPr id="377" name="n_3mainValue【公営住宅】&#10;一人当たり面積">
          <a:extLst>
            <a:ext uri="{FF2B5EF4-FFF2-40B4-BE49-F238E27FC236}">
              <a16:creationId xmlns:a16="http://schemas.microsoft.com/office/drawing/2014/main" id="{A499D3CF-6E51-43C2-ABF5-2B5B482E4CBC}"/>
            </a:ext>
          </a:extLst>
        </xdr:cNvPr>
        <xdr:cNvSpPr txBox="1"/>
      </xdr:nvSpPr>
      <xdr:spPr>
        <a:xfrm>
          <a:off x="7626427" y="14810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65930</xdr:rowOff>
    </xdr:from>
    <xdr:ext cx="469744" cy="259045"/>
    <xdr:sp macro="" textlink="">
      <xdr:nvSpPr>
        <xdr:cNvPr id="378" name="n_4mainValue【公営住宅】&#10;一人当たり面積">
          <a:extLst>
            <a:ext uri="{FF2B5EF4-FFF2-40B4-BE49-F238E27FC236}">
              <a16:creationId xmlns:a16="http://schemas.microsoft.com/office/drawing/2014/main" id="{37622A82-981C-4A50-BA6F-679D9B960672}"/>
            </a:ext>
          </a:extLst>
        </xdr:cNvPr>
        <xdr:cNvSpPr txBox="1"/>
      </xdr:nvSpPr>
      <xdr:spPr>
        <a:xfrm>
          <a:off x="6737427" y="1481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DE1976F3-0943-43D3-8D7A-636B9A839BB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A7905ADA-0C6C-4479-98EF-58D59302501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FC25C9C9-4497-4EA2-88F6-B7D1E7A27AC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8B6EC1C9-D51D-442F-9BDD-300C86F8857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49C1C6B0-A64A-4CB4-AEF6-C7AE0497E78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767C214C-B1F2-4A77-BCE6-00901405F9C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106E5274-633D-4193-BE1A-5CC87D2CD42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44988D78-AABD-4387-AB5D-AB1743E568C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C370E005-A3CD-4284-9481-C5F4D3A6929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DA90427A-EF09-4B61-86F6-1BB109ED241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CC061E1A-A77B-4291-9EC3-07DA03F8D3B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8B8B5A72-7AF0-41C4-8DC1-F20E6FA746F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CA9C23FD-74FD-4149-A92D-991A2C9704C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C6D494F0-F8A9-474D-A8C8-3BDBC0671B6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C612F46C-3711-4D40-A397-C6C4EF6930B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9B4AE40A-C549-4FC5-BA07-E63F6F5CAB1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D62FB53E-C73B-4938-B2E6-001F67FC2FF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E4D6483D-4876-47F3-B117-4138A37174A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DCFF109-9899-4D79-AB5C-10E559BECB5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E6EA6C46-FB66-453A-BBDA-72BA7E32DA0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B013A39C-FE96-44B4-8344-1810B9D8917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EB3EB5E7-3926-459E-BF1E-17454A353F2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71FC9921-F918-405B-9259-C87DD1A6495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3D3619C-CC06-4E5B-9B08-1FB6E7F8D47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26F743D-8FB8-42D5-9FD0-ED45F9D0B3D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5FE6F2B5-257C-451E-BB04-F24E962FCC7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C2FF589-51A8-4C0B-960B-6C497AF4A0E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59587399-44C1-4979-809C-F017BB1DF6C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078ADF6C-D529-4B56-9CEF-0C8D8D3E8F7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0CF4901C-0BE8-43C4-8791-8505356FB31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E1EE0790-57AE-49B3-AA16-9565148F014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65306B92-9083-4FF4-9029-B41482136F7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3BBBE3D9-EEE8-4636-BBE6-8CB909D80F4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36DA4644-BDE5-4F1A-8E65-E85CE2AFCFC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8B9E2AC5-9655-4283-BBC0-31D98FAF0BF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B7A31833-1242-4316-9E11-0E5A9652427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3AB938FC-6550-455F-A698-142BEB703BBC}"/>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F8B5FC47-487B-455C-A041-D865E456BAF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91063FB2-850E-4170-A5E4-B1E4B838DA3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367DC0FA-5DA3-4656-8497-DA9D532CBBE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EBBEE3BA-B3BB-4EE8-964D-02F5B19E08E2}"/>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63FA9A77-6744-4991-B500-3B983AF87C76}"/>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A132BE4D-EDD0-42D4-945C-B14790D6C2BA}"/>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DBD021A1-3DDF-433A-8497-FAE3C9479CA0}"/>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23" name="直線コネクタ 422">
          <a:extLst>
            <a:ext uri="{FF2B5EF4-FFF2-40B4-BE49-F238E27FC236}">
              <a16:creationId xmlns:a16="http://schemas.microsoft.com/office/drawing/2014/main" id="{38DEA59F-8FFF-40F4-A667-C87DC13A03BF}"/>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64787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A2E717CE-224B-4A62-B903-92A87095EA6B}"/>
            </a:ext>
          </a:extLst>
        </xdr:cNvPr>
        <xdr:cNvSpPr txBox="1"/>
      </xdr:nvSpPr>
      <xdr:spPr>
        <a:xfrm>
          <a:off x="16357600" y="6236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86360</xdr:rowOff>
    </xdr:from>
    <xdr:to>
      <xdr:col>85</xdr:col>
      <xdr:colOff>177800</xdr:colOff>
      <xdr:row>37</xdr:row>
      <xdr:rowOff>16510</xdr:rowOff>
    </xdr:to>
    <xdr:sp macro="" textlink="">
      <xdr:nvSpPr>
        <xdr:cNvPr id="425" name="フローチャート: 判断 424">
          <a:extLst>
            <a:ext uri="{FF2B5EF4-FFF2-40B4-BE49-F238E27FC236}">
              <a16:creationId xmlns:a16="http://schemas.microsoft.com/office/drawing/2014/main" id="{04B417F2-6D5F-49F5-A2FE-B01D64C2A79A}"/>
            </a:ext>
          </a:extLst>
        </xdr:cNvPr>
        <xdr:cNvSpPr/>
      </xdr:nvSpPr>
      <xdr:spPr>
        <a:xfrm>
          <a:off x="162687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55880</xdr:rowOff>
    </xdr:from>
    <xdr:to>
      <xdr:col>81</xdr:col>
      <xdr:colOff>101600</xdr:colOff>
      <xdr:row>36</xdr:row>
      <xdr:rowOff>157480</xdr:rowOff>
    </xdr:to>
    <xdr:sp macro="" textlink="">
      <xdr:nvSpPr>
        <xdr:cNvPr id="426" name="フローチャート: 判断 425">
          <a:extLst>
            <a:ext uri="{FF2B5EF4-FFF2-40B4-BE49-F238E27FC236}">
              <a16:creationId xmlns:a16="http://schemas.microsoft.com/office/drawing/2014/main" id="{E098B029-1252-466C-AA17-99E887CEA546}"/>
            </a:ext>
          </a:extLst>
        </xdr:cNvPr>
        <xdr:cNvSpPr/>
      </xdr:nvSpPr>
      <xdr:spPr>
        <a:xfrm>
          <a:off x="15430500" y="62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42545</xdr:rowOff>
    </xdr:from>
    <xdr:to>
      <xdr:col>76</xdr:col>
      <xdr:colOff>165100</xdr:colOff>
      <xdr:row>36</xdr:row>
      <xdr:rowOff>144145</xdr:rowOff>
    </xdr:to>
    <xdr:sp macro="" textlink="">
      <xdr:nvSpPr>
        <xdr:cNvPr id="427" name="フローチャート: 判断 426">
          <a:extLst>
            <a:ext uri="{FF2B5EF4-FFF2-40B4-BE49-F238E27FC236}">
              <a16:creationId xmlns:a16="http://schemas.microsoft.com/office/drawing/2014/main" id="{26A56334-1ED9-473E-A4DE-5FE588DB3E5A}"/>
            </a:ext>
          </a:extLst>
        </xdr:cNvPr>
        <xdr:cNvSpPr/>
      </xdr:nvSpPr>
      <xdr:spPr>
        <a:xfrm>
          <a:off x="14541500" y="621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17780</xdr:rowOff>
    </xdr:from>
    <xdr:to>
      <xdr:col>72</xdr:col>
      <xdr:colOff>38100</xdr:colOff>
      <xdr:row>36</xdr:row>
      <xdr:rowOff>119380</xdr:rowOff>
    </xdr:to>
    <xdr:sp macro="" textlink="">
      <xdr:nvSpPr>
        <xdr:cNvPr id="428" name="フローチャート: 判断 427">
          <a:extLst>
            <a:ext uri="{FF2B5EF4-FFF2-40B4-BE49-F238E27FC236}">
              <a16:creationId xmlns:a16="http://schemas.microsoft.com/office/drawing/2014/main" id="{637EA5C3-A9DE-4A86-9FB2-D1F86A98D2FF}"/>
            </a:ext>
          </a:extLst>
        </xdr:cNvPr>
        <xdr:cNvSpPr/>
      </xdr:nvSpPr>
      <xdr:spPr>
        <a:xfrm>
          <a:off x="13652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4445</xdr:rowOff>
    </xdr:from>
    <xdr:to>
      <xdr:col>67</xdr:col>
      <xdr:colOff>101600</xdr:colOff>
      <xdr:row>36</xdr:row>
      <xdr:rowOff>106045</xdr:rowOff>
    </xdr:to>
    <xdr:sp macro="" textlink="">
      <xdr:nvSpPr>
        <xdr:cNvPr id="429" name="フローチャート: 判断 428">
          <a:extLst>
            <a:ext uri="{FF2B5EF4-FFF2-40B4-BE49-F238E27FC236}">
              <a16:creationId xmlns:a16="http://schemas.microsoft.com/office/drawing/2014/main" id="{0DA89581-9925-4B91-840B-A3B57D2CDC00}"/>
            </a:ext>
          </a:extLst>
        </xdr:cNvPr>
        <xdr:cNvSpPr/>
      </xdr:nvSpPr>
      <xdr:spPr>
        <a:xfrm>
          <a:off x="12763500" y="617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E4CFF2A8-2F6C-4EB0-8732-629A570B66B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FBF38EF8-D6C8-4F30-8677-22C0F88B8CF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B4E99993-F357-4E29-9000-3D5F20AEFF4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45A6A501-6A9A-4066-BFF1-B1F164FBC5F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C1D33CAB-3CF4-40C1-966F-122BAE09B9D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41</xdr:row>
      <xdr:rowOff>25400</xdr:rowOff>
    </xdr:from>
    <xdr:to>
      <xdr:col>72</xdr:col>
      <xdr:colOff>38100</xdr:colOff>
      <xdr:row>41</xdr:row>
      <xdr:rowOff>127000</xdr:rowOff>
    </xdr:to>
    <xdr:sp macro="" textlink="">
      <xdr:nvSpPr>
        <xdr:cNvPr id="435" name="楕円 434">
          <a:extLst>
            <a:ext uri="{FF2B5EF4-FFF2-40B4-BE49-F238E27FC236}">
              <a16:creationId xmlns:a16="http://schemas.microsoft.com/office/drawing/2014/main" id="{E4748CD7-4775-4331-881C-39E10D6DE1F7}"/>
            </a:ext>
          </a:extLst>
        </xdr:cNvPr>
        <xdr:cNvSpPr/>
      </xdr:nvSpPr>
      <xdr:spPr>
        <a:xfrm>
          <a:off x="13652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40</xdr:row>
      <xdr:rowOff>139700</xdr:rowOff>
    </xdr:from>
    <xdr:to>
      <xdr:col>67</xdr:col>
      <xdr:colOff>101600</xdr:colOff>
      <xdr:row>41</xdr:row>
      <xdr:rowOff>69850</xdr:rowOff>
    </xdr:to>
    <xdr:sp macro="" textlink="">
      <xdr:nvSpPr>
        <xdr:cNvPr id="436" name="楕円 435">
          <a:extLst>
            <a:ext uri="{FF2B5EF4-FFF2-40B4-BE49-F238E27FC236}">
              <a16:creationId xmlns:a16="http://schemas.microsoft.com/office/drawing/2014/main" id="{292AC0B4-6675-4221-A47B-7CEF9319B115}"/>
            </a:ext>
          </a:extLst>
        </xdr:cNvPr>
        <xdr:cNvSpPr/>
      </xdr:nvSpPr>
      <xdr:spPr>
        <a:xfrm>
          <a:off x="12763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19050</xdr:rowOff>
    </xdr:from>
    <xdr:to>
      <xdr:col>71</xdr:col>
      <xdr:colOff>177800</xdr:colOff>
      <xdr:row>41</xdr:row>
      <xdr:rowOff>76200</xdr:rowOff>
    </xdr:to>
    <xdr:cxnSp macro="">
      <xdr:nvCxnSpPr>
        <xdr:cNvPr id="437" name="直線コネクタ 436">
          <a:extLst>
            <a:ext uri="{FF2B5EF4-FFF2-40B4-BE49-F238E27FC236}">
              <a16:creationId xmlns:a16="http://schemas.microsoft.com/office/drawing/2014/main" id="{44201EC7-9C2B-4958-B7F2-9321C319165E}"/>
            </a:ext>
          </a:extLst>
        </xdr:cNvPr>
        <xdr:cNvCxnSpPr/>
      </xdr:nvCxnSpPr>
      <xdr:spPr>
        <a:xfrm>
          <a:off x="12814300" y="7048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2557</xdr:rowOff>
    </xdr:from>
    <xdr:ext cx="405111" cy="259045"/>
    <xdr:sp macro="" textlink="">
      <xdr:nvSpPr>
        <xdr:cNvPr id="438" name="n_1aveValue【認定こども園・幼稚園・保育所】&#10;有形固定資産減価償却率">
          <a:extLst>
            <a:ext uri="{FF2B5EF4-FFF2-40B4-BE49-F238E27FC236}">
              <a16:creationId xmlns:a16="http://schemas.microsoft.com/office/drawing/2014/main" id="{AA205889-A125-4B17-B68E-8627F8AADD80}"/>
            </a:ext>
          </a:extLst>
        </xdr:cNvPr>
        <xdr:cNvSpPr txBox="1"/>
      </xdr:nvSpPr>
      <xdr:spPr>
        <a:xfrm>
          <a:off x="15266044"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160672</xdr:rowOff>
    </xdr:from>
    <xdr:ext cx="405111" cy="259045"/>
    <xdr:sp macro="" textlink="">
      <xdr:nvSpPr>
        <xdr:cNvPr id="439" name="n_2aveValue【認定こども園・幼稚園・保育所】&#10;有形固定資産減価償却率">
          <a:extLst>
            <a:ext uri="{FF2B5EF4-FFF2-40B4-BE49-F238E27FC236}">
              <a16:creationId xmlns:a16="http://schemas.microsoft.com/office/drawing/2014/main" id="{BC3E338B-98CC-4680-8FE8-B3FAF3ACFA42}"/>
            </a:ext>
          </a:extLst>
        </xdr:cNvPr>
        <xdr:cNvSpPr txBox="1"/>
      </xdr:nvSpPr>
      <xdr:spPr>
        <a:xfrm>
          <a:off x="14389744" y="59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135907</xdr:rowOff>
    </xdr:from>
    <xdr:ext cx="405111" cy="259045"/>
    <xdr:sp macro="" textlink="">
      <xdr:nvSpPr>
        <xdr:cNvPr id="440" name="n_3aveValue【認定こども園・幼稚園・保育所】&#10;有形固定資産減価償却率">
          <a:extLst>
            <a:ext uri="{FF2B5EF4-FFF2-40B4-BE49-F238E27FC236}">
              <a16:creationId xmlns:a16="http://schemas.microsoft.com/office/drawing/2014/main" id="{2F54C85D-161E-4C9D-AEC1-25A18B75ADE1}"/>
            </a:ext>
          </a:extLst>
        </xdr:cNvPr>
        <xdr:cNvSpPr txBox="1"/>
      </xdr:nvSpPr>
      <xdr:spPr>
        <a:xfrm>
          <a:off x="135007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122572</xdr:rowOff>
    </xdr:from>
    <xdr:ext cx="405111" cy="259045"/>
    <xdr:sp macro="" textlink="">
      <xdr:nvSpPr>
        <xdr:cNvPr id="441" name="n_4aveValue【認定こども園・幼稚園・保育所】&#10;有形固定資産減価償却率">
          <a:extLst>
            <a:ext uri="{FF2B5EF4-FFF2-40B4-BE49-F238E27FC236}">
              <a16:creationId xmlns:a16="http://schemas.microsoft.com/office/drawing/2014/main" id="{27A5FF26-0953-43FA-9CE7-B7A137E4CA3B}"/>
            </a:ext>
          </a:extLst>
        </xdr:cNvPr>
        <xdr:cNvSpPr txBox="1"/>
      </xdr:nvSpPr>
      <xdr:spPr>
        <a:xfrm>
          <a:off x="1261174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118127</xdr:rowOff>
    </xdr:from>
    <xdr:ext cx="405111" cy="259045"/>
    <xdr:sp macro="" textlink="">
      <xdr:nvSpPr>
        <xdr:cNvPr id="442" name="n_3mainValue【認定こども園・幼稚園・保育所】&#10;有形固定資産減価償却率">
          <a:extLst>
            <a:ext uri="{FF2B5EF4-FFF2-40B4-BE49-F238E27FC236}">
              <a16:creationId xmlns:a16="http://schemas.microsoft.com/office/drawing/2014/main" id="{91CF42C6-9409-440D-8A47-736874AA9BEB}"/>
            </a:ext>
          </a:extLst>
        </xdr:cNvPr>
        <xdr:cNvSpPr txBox="1"/>
      </xdr:nvSpPr>
      <xdr:spPr>
        <a:xfrm>
          <a:off x="13500744" y="714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60977</xdr:rowOff>
    </xdr:from>
    <xdr:ext cx="405111" cy="259045"/>
    <xdr:sp macro="" textlink="">
      <xdr:nvSpPr>
        <xdr:cNvPr id="443" name="n_4mainValue【認定こども園・幼稚園・保育所】&#10;有形固定資産減価償却率">
          <a:extLst>
            <a:ext uri="{FF2B5EF4-FFF2-40B4-BE49-F238E27FC236}">
              <a16:creationId xmlns:a16="http://schemas.microsoft.com/office/drawing/2014/main" id="{FE0A710C-77CA-4762-BB1A-DB0AF944342E}"/>
            </a:ext>
          </a:extLst>
        </xdr:cNvPr>
        <xdr:cNvSpPr txBox="1"/>
      </xdr:nvSpPr>
      <xdr:spPr>
        <a:xfrm>
          <a:off x="126117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4" name="正方形/長方形 443">
          <a:extLst>
            <a:ext uri="{FF2B5EF4-FFF2-40B4-BE49-F238E27FC236}">
              <a16:creationId xmlns:a16="http://schemas.microsoft.com/office/drawing/2014/main" id="{59CCB13A-0E38-4C91-B1BE-25013B51CB9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5" name="正方形/長方形 444">
          <a:extLst>
            <a:ext uri="{FF2B5EF4-FFF2-40B4-BE49-F238E27FC236}">
              <a16:creationId xmlns:a16="http://schemas.microsoft.com/office/drawing/2014/main" id="{A7EF8DB0-1746-4386-BA61-9B1A3A3DCE5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6" name="正方形/長方形 445">
          <a:extLst>
            <a:ext uri="{FF2B5EF4-FFF2-40B4-BE49-F238E27FC236}">
              <a16:creationId xmlns:a16="http://schemas.microsoft.com/office/drawing/2014/main" id="{9C7E8665-C084-4004-8539-98F571D495E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7" name="正方形/長方形 446">
          <a:extLst>
            <a:ext uri="{FF2B5EF4-FFF2-40B4-BE49-F238E27FC236}">
              <a16:creationId xmlns:a16="http://schemas.microsoft.com/office/drawing/2014/main" id="{77F5CB97-5D27-4BC0-8995-F258CD93116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8" name="正方形/長方形 447">
          <a:extLst>
            <a:ext uri="{FF2B5EF4-FFF2-40B4-BE49-F238E27FC236}">
              <a16:creationId xmlns:a16="http://schemas.microsoft.com/office/drawing/2014/main" id="{7A5D2C8C-ADDC-4DC9-88CB-11377997E2D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9" name="正方形/長方形 448">
          <a:extLst>
            <a:ext uri="{FF2B5EF4-FFF2-40B4-BE49-F238E27FC236}">
              <a16:creationId xmlns:a16="http://schemas.microsoft.com/office/drawing/2014/main" id="{BA87197E-78DC-4C84-9777-579F83F6373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0" name="正方形/長方形 449">
          <a:extLst>
            <a:ext uri="{FF2B5EF4-FFF2-40B4-BE49-F238E27FC236}">
              <a16:creationId xmlns:a16="http://schemas.microsoft.com/office/drawing/2014/main" id="{D7442582-4CD6-48F7-83B9-38AF7542111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1" name="正方形/長方形 450">
          <a:extLst>
            <a:ext uri="{FF2B5EF4-FFF2-40B4-BE49-F238E27FC236}">
              <a16:creationId xmlns:a16="http://schemas.microsoft.com/office/drawing/2014/main" id="{186623BF-491A-43E0-8EDA-5DF2589EB2C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2" name="テキスト ボックス 451">
          <a:extLst>
            <a:ext uri="{FF2B5EF4-FFF2-40B4-BE49-F238E27FC236}">
              <a16:creationId xmlns:a16="http://schemas.microsoft.com/office/drawing/2014/main" id="{74534397-3CF2-4C4C-9560-943B7ED9453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3" name="直線コネクタ 452">
          <a:extLst>
            <a:ext uri="{FF2B5EF4-FFF2-40B4-BE49-F238E27FC236}">
              <a16:creationId xmlns:a16="http://schemas.microsoft.com/office/drawing/2014/main" id="{AE26546D-5148-4D23-8E49-FE0F8FFD764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4" name="直線コネクタ 453">
          <a:extLst>
            <a:ext uri="{FF2B5EF4-FFF2-40B4-BE49-F238E27FC236}">
              <a16:creationId xmlns:a16="http://schemas.microsoft.com/office/drawing/2014/main" id="{39CF914B-5C12-4B04-8605-8869E1B17673}"/>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5" name="テキスト ボックス 454">
          <a:extLst>
            <a:ext uri="{FF2B5EF4-FFF2-40B4-BE49-F238E27FC236}">
              <a16:creationId xmlns:a16="http://schemas.microsoft.com/office/drawing/2014/main" id="{6ED12657-FD47-429A-902A-8E558ADBAC8B}"/>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6" name="直線コネクタ 455">
          <a:extLst>
            <a:ext uri="{FF2B5EF4-FFF2-40B4-BE49-F238E27FC236}">
              <a16:creationId xmlns:a16="http://schemas.microsoft.com/office/drawing/2014/main" id="{F25D9282-2CEA-4E68-B047-7D8362689E0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7" name="テキスト ボックス 456">
          <a:extLst>
            <a:ext uri="{FF2B5EF4-FFF2-40B4-BE49-F238E27FC236}">
              <a16:creationId xmlns:a16="http://schemas.microsoft.com/office/drawing/2014/main" id="{F68F76DB-915F-4D4A-96C5-327CB177BF22}"/>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8" name="直線コネクタ 457">
          <a:extLst>
            <a:ext uri="{FF2B5EF4-FFF2-40B4-BE49-F238E27FC236}">
              <a16:creationId xmlns:a16="http://schemas.microsoft.com/office/drawing/2014/main" id="{022D25C9-469B-4EF5-B0F2-642139AB6D0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9" name="テキスト ボックス 458">
          <a:extLst>
            <a:ext uri="{FF2B5EF4-FFF2-40B4-BE49-F238E27FC236}">
              <a16:creationId xmlns:a16="http://schemas.microsoft.com/office/drawing/2014/main" id="{BE524D79-B1FC-49FB-9DFC-EF3814D590BC}"/>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0" name="直線コネクタ 459">
          <a:extLst>
            <a:ext uri="{FF2B5EF4-FFF2-40B4-BE49-F238E27FC236}">
              <a16:creationId xmlns:a16="http://schemas.microsoft.com/office/drawing/2014/main" id="{2E90B645-7D27-432E-B9B8-50A3C02BF88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1" name="テキスト ボックス 460">
          <a:extLst>
            <a:ext uri="{FF2B5EF4-FFF2-40B4-BE49-F238E27FC236}">
              <a16:creationId xmlns:a16="http://schemas.microsoft.com/office/drawing/2014/main" id="{0CA77B22-08A3-40E6-8CAE-FBB76B2A02E8}"/>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2" name="直線コネクタ 461">
          <a:extLst>
            <a:ext uri="{FF2B5EF4-FFF2-40B4-BE49-F238E27FC236}">
              <a16:creationId xmlns:a16="http://schemas.microsoft.com/office/drawing/2014/main" id="{3E1717B6-A35E-4EA9-AA11-B4CEBC7B1752}"/>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3" name="テキスト ボックス 462">
          <a:extLst>
            <a:ext uri="{FF2B5EF4-FFF2-40B4-BE49-F238E27FC236}">
              <a16:creationId xmlns:a16="http://schemas.microsoft.com/office/drawing/2014/main" id="{41676B96-7BAA-4D45-A189-B257A37E23C3}"/>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4" name="直線コネクタ 463">
          <a:extLst>
            <a:ext uri="{FF2B5EF4-FFF2-40B4-BE49-F238E27FC236}">
              <a16:creationId xmlns:a16="http://schemas.microsoft.com/office/drawing/2014/main" id="{A68DE4E5-3EA3-4023-A903-C833D4EB86A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5" name="テキスト ボックス 464">
          <a:extLst>
            <a:ext uri="{FF2B5EF4-FFF2-40B4-BE49-F238E27FC236}">
              <a16:creationId xmlns:a16="http://schemas.microsoft.com/office/drawing/2014/main" id="{D89AFCE3-84B5-48DD-AB09-7C91399EBC8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6" name="【認定こども園・幼稚園・保育所】&#10;一人当たり面積グラフ枠">
          <a:extLst>
            <a:ext uri="{FF2B5EF4-FFF2-40B4-BE49-F238E27FC236}">
              <a16:creationId xmlns:a16="http://schemas.microsoft.com/office/drawing/2014/main" id="{F833F311-99A6-4597-8CCB-EF278A9203A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123444</xdr:rowOff>
    </xdr:from>
    <xdr:to>
      <xdr:col>116</xdr:col>
      <xdr:colOff>62864</xdr:colOff>
      <xdr:row>42</xdr:row>
      <xdr:rowOff>19812</xdr:rowOff>
    </xdr:to>
    <xdr:cxnSp macro="">
      <xdr:nvCxnSpPr>
        <xdr:cNvPr id="467" name="直線コネクタ 466">
          <a:extLst>
            <a:ext uri="{FF2B5EF4-FFF2-40B4-BE49-F238E27FC236}">
              <a16:creationId xmlns:a16="http://schemas.microsoft.com/office/drawing/2014/main" id="{732192E9-BEF4-4F48-B16A-7FDDB24E4605}"/>
            </a:ext>
          </a:extLst>
        </xdr:cNvPr>
        <xdr:cNvCxnSpPr/>
      </xdr:nvCxnSpPr>
      <xdr:spPr>
        <a:xfrm flipV="1">
          <a:off x="22160864" y="5952744"/>
          <a:ext cx="0" cy="126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468" name="【認定こども園・幼稚園・保育所】&#10;一人当たり面積最小値テキスト">
          <a:extLst>
            <a:ext uri="{FF2B5EF4-FFF2-40B4-BE49-F238E27FC236}">
              <a16:creationId xmlns:a16="http://schemas.microsoft.com/office/drawing/2014/main" id="{EECE7504-EB90-4298-B503-2C06C4113DAD}"/>
            </a:ext>
          </a:extLst>
        </xdr:cNvPr>
        <xdr:cNvSpPr txBox="1"/>
      </xdr:nvSpPr>
      <xdr:spPr>
        <a:xfrm>
          <a:off x="22199600" y="722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469" name="直線コネクタ 468">
          <a:extLst>
            <a:ext uri="{FF2B5EF4-FFF2-40B4-BE49-F238E27FC236}">
              <a16:creationId xmlns:a16="http://schemas.microsoft.com/office/drawing/2014/main" id="{5610BBB2-781E-4DBF-A6C4-E9E6DB8DF57E}"/>
            </a:ext>
          </a:extLst>
        </xdr:cNvPr>
        <xdr:cNvCxnSpPr/>
      </xdr:nvCxnSpPr>
      <xdr:spPr>
        <a:xfrm>
          <a:off x="22072600" y="722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70121</xdr:rowOff>
    </xdr:from>
    <xdr:ext cx="469744" cy="259045"/>
    <xdr:sp macro="" textlink="">
      <xdr:nvSpPr>
        <xdr:cNvPr id="470" name="【認定こども園・幼稚園・保育所】&#10;一人当たり面積最大値テキスト">
          <a:extLst>
            <a:ext uri="{FF2B5EF4-FFF2-40B4-BE49-F238E27FC236}">
              <a16:creationId xmlns:a16="http://schemas.microsoft.com/office/drawing/2014/main" id="{2B9355E5-BE2F-44EF-83D2-9D41BF33D6C4}"/>
            </a:ext>
          </a:extLst>
        </xdr:cNvPr>
        <xdr:cNvSpPr txBox="1"/>
      </xdr:nvSpPr>
      <xdr:spPr>
        <a:xfrm>
          <a:off x="22199600" y="572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123444</xdr:rowOff>
    </xdr:from>
    <xdr:to>
      <xdr:col>116</xdr:col>
      <xdr:colOff>152400</xdr:colOff>
      <xdr:row>34</xdr:row>
      <xdr:rowOff>123444</xdr:rowOff>
    </xdr:to>
    <xdr:cxnSp macro="">
      <xdr:nvCxnSpPr>
        <xdr:cNvPr id="471" name="直線コネクタ 470">
          <a:extLst>
            <a:ext uri="{FF2B5EF4-FFF2-40B4-BE49-F238E27FC236}">
              <a16:creationId xmlns:a16="http://schemas.microsoft.com/office/drawing/2014/main" id="{04061ADF-7DEE-400F-A5C8-FE31CCE7D0BC}"/>
            </a:ext>
          </a:extLst>
        </xdr:cNvPr>
        <xdr:cNvCxnSpPr/>
      </xdr:nvCxnSpPr>
      <xdr:spPr>
        <a:xfrm>
          <a:off x="22072600" y="595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41165</xdr:rowOff>
    </xdr:from>
    <xdr:ext cx="469744" cy="259045"/>
    <xdr:sp macro="" textlink="">
      <xdr:nvSpPr>
        <xdr:cNvPr id="472" name="【認定こども園・幼稚園・保育所】&#10;一人当たり面積平均値テキスト">
          <a:extLst>
            <a:ext uri="{FF2B5EF4-FFF2-40B4-BE49-F238E27FC236}">
              <a16:creationId xmlns:a16="http://schemas.microsoft.com/office/drawing/2014/main" id="{62DFD1F3-29F7-499D-9A54-CFEC445A681B}"/>
            </a:ext>
          </a:extLst>
        </xdr:cNvPr>
        <xdr:cNvSpPr txBox="1"/>
      </xdr:nvSpPr>
      <xdr:spPr>
        <a:xfrm>
          <a:off x="22199600" y="6899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62738</xdr:rowOff>
    </xdr:from>
    <xdr:to>
      <xdr:col>116</xdr:col>
      <xdr:colOff>114300</xdr:colOff>
      <xdr:row>40</xdr:row>
      <xdr:rowOff>164338</xdr:rowOff>
    </xdr:to>
    <xdr:sp macro="" textlink="">
      <xdr:nvSpPr>
        <xdr:cNvPr id="473" name="フローチャート: 判断 472">
          <a:extLst>
            <a:ext uri="{FF2B5EF4-FFF2-40B4-BE49-F238E27FC236}">
              <a16:creationId xmlns:a16="http://schemas.microsoft.com/office/drawing/2014/main" id="{37DA37C1-7351-4BD8-A545-0A34D367999F}"/>
            </a:ext>
          </a:extLst>
        </xdr:cNvPr>
        <xdr:cNvSpPr/>
      </xdr:nvSpPr>
      <xdr:spPr>
        <a:xfrm>
          <a:off x="221107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62738</xdr:rowOff>
    </xdr:from>
    <xdr:to>
      <xdr:col>112</xdr:col>
      <xdr:colOff>38100</xdr:colOff>
      <xdr:row>40</xdr:row>
      <xdr:rowOff>164338</xdr:rowOff>
    </xdr:to>
    <xdr:sp macro="" textlink="">
      <xdr:nvSpPr>
        <xdr:cNvPr id="474" name="フローチャート: 判断 473">
          <a:extLst>
            <a:ext uri="{FF2B5EF4-FFF2-40B4-BE49-F238E27FC236}">
              <a16:creationId xmlns:a16="http://schemas.microsoft.com/office/drawing/2014/main" id="{9FFE5F74-56AC-4B7E-9BA6-CAFC58DEDD2A}"/>
            </a:ext>
          </a:extLst>
        </xdr:cNvPr>
        <xdr:cNvSpPr/>
      </xdr:nvSpPr>
      <xdr:spPr>
        <a:xfrm>
          <a:off x="212725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64262</xdr:rowOff>
    </xdr:from>
    <xdr:to>
      <xdr:col>107</xdr:col>
      <xdr:colOff>101600</xdr:colOff>
      <xdr:row>40</xdr:row>
      <xdr:rowOff>165862</xdr:rowOff>
    </xdr:to>
    <xdr:sp macro="" textlink="">
      <xdr:nvSpPr>
        <xdr:cNvPr id="475" name="フローチャート: 判断 474">
          <a:extLst>
            <a:ext uri="{FF2B5EF4-FFF2-40B4-BE49-F238E27FC236}">
              <a16:creationId xmlns:a16="http://schemas.microsoft.com/office/drawing/2014/main" id="{185D0CF1-3E0F-4627-9E7C-E6C635990BD2}"/>
            </a:ext>
          </a:extLst>
        </xdr:cNvPr>
        <xdr:cNvSpPr/>
      </xdr:nvSpPr>
      <xdr:spPr>
        <a:xfrm>
          <a:off x="203835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74930</xdr:rowOff>
    </xdr:from>
    <xdr:to>
      <xdr:col>102</xdr:col>
      <xdr:colOff>165100</xdr:colOff>
      <xdr:row>41</xdr:row>
      <xdr:rowOff>5080</xdr:rowOff>
    </xdr:to>
    <xdr:sp macro="" textlink="">
      <xdr:nvSpPr>
        <xdr:cNvPr id="476" name="フローチャート: 判断 475">
          <a:extLst>
            <a:ext uri="{FF2B5EF4-FFF2-40B4-BE49-F238E27FC236}">
              <a16:creationId xmlns:a16="http://schemas.microsoft.com/office/drawing/2014/main" id="{32BF9C95-D177-424E-8652-8C59F5D71A22}"/>
            </a:ext>
          </a:extLst>
        </xdr:cNvPr>
        <xdr:cNvSpPr/>
      </xdr:nvSpPr>
      <xdr:spPr>
        <a:xfrm>
          <a:off x="19494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71882</xdr:rowOff>
    </xdr:from>
    <xdr:to>
      <xdr:col>98</xdr:col>
      <xdr:colOff>38100</xdr:colOff>
      <xdr:row>41</xdr:row>
      <xdr:rowOff>2032</xdr:rowOff>
    </xdr:to>
    <xdr:sp macro="" textlink="">
      <xdr:nvSpPr>
        <xdr:cNvPr id="477" name="フローチャート: 判断 476">
          <a:extLst>
            <a:ext uri="{FF2B5EF4-FFF2-40B4-BE49-F238E27FC236}">
              <a16:creationId xmlns:a16="http://schemas.microsoft.com/office/drawing/2014/main" id="{488F6CD3-BEFE-4F41-882D-C7E22623B085}"/>
            </a:ext>
          </a:extLst>
        </xdr:cNvPr>
        <xdr:cNvSpPr/>
      </xdr:nvSpPr>
      <xdr:spPr>
        <a:xfrm>
          <a:off x="18605500" y="692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A51FB37C-D781-4C42-8C26-4274C33C831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41ABA98C-53B8-44D9-9777-10EC73C92F4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15A6DF42-528B-4B5C-B8FF-57064FC7874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5BEC00F8-4F80-4020-8861-E52BF52B186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7C73B34B-D111-4A31-815A-882B75E28F9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114554</xdr:rowOff>
    </xdr:from>
    <xdr:to>
      <xdr:col>102</xdr:col>
      <xdr:colOff>165100</xdr:colOff>
      <xdr:row>42</xdr:row>
      <xdr:rowOff>44704</xdr:rowOff>
    </xdr:to>
    <xdr:sp macro="" textlink="">
      <xdr:nvSpPr>
        <xdr:cNvPr id="483" name="楕円 482">
          <a:extLst>
            <a:ext uri="{FF2B5EF4-FFF2-40B4-BE49-F238E27FC236}">
              <a16:creationId xmlns:a16="http://schemas.microsoft.com/office/drawing/2014/main" id="{59ADFE0F-725F-4B2D-899D-F8E417D5BC4F}"/>
            </a:ext>
          </a:extLst>
        </xdr:cNvPr>
        <xdr:cNvSpPr/>
      </xdr:nvSpPr>
      <xdr:spPr>
        <a:xfrm>
          <a:off x="19494500" y="714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115316</xdr:rowOff>
    </xdr:from>
    <xdr:to>
      <xdr:col>98</xdr:col>
      <xdr:colOff>38100</xdr:colOff>
      <xdr:row>42</xdr:row>
      <xdr:rowOff>45466</xdr:rowOff>
    </xdr:to>
    <xdr:sp macro="" textlink="">
      <xdr:nvSpPr>
        <xdr:cNvPr id="484" name="楕円 483">
          <a:extLst>
            <a:ext uri="{FF2B5EF4-FFF2-40B4-BE49-F238E27FC236}">
              <a16:creationId xmlns:a16="http://schemas.microsoft.com/office/drawing/2014/main" id="{0A7E26E1-B92D-49A5-902B-C69D2EE4592F}"/>
            </a:ext>
          </a:extLst>
        </xdr:cNvPr>
        <xdr:cNvSpPr/>
      </xdr:nvSpPr>
      <xdr:spPr>
        <a:xfrm>
          <a:off x="18605500" y="714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165354</xdr:rowOff>
    </xdr:from>
    <xdr:to>
      <xdr:col>102</xdr:col>
      <xdr:colOff>114300</xdr:colOff>
      <xdr:row>41</xdr:row>
      <xdr:rowOff>166116</xdr:rowOff>
    </xdr:to>
    <xdr:cxnSp macro="">
      <xdr:nvCxnSpPr>
        <xdr:cNvPr id="485" name="直線コネクタ 484">
          <a:extLst>
            <a:ext uri="{FF2B5EF4-FFF2-40B4-BE49-F238E27FC236}">
              <a16:creationId xmlns:a16="http://schemas.microsoft.com/office/drawing/2014/main" id="{16716195-620F-406C-9381-50E60FBED35B}"/>
            </a:ext>
          </a:extLst>
        </xdr:cNvPr>
        <xdr:cNvCxnSpPr/>
      </xdr:nvCxnSpPr>
      <xdr:spPr>
        <a:xfrm flipV="1">
          <a:off x="18656300" y="719480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9415</xdr:rowOff>
    </xdr:from>
    <xdr:ext cx="469744" cy="259045"/>
    <xdr:sp macro="" textlink="">
      <xdr:nvSpPr>
        <xdr:cNvPr id="486" name="n_1aveValue【認定こども園・幼稚園・保育所】&#10;一人当たり面積">
          <a:extLst>
            <a:ext uri="{FF2B5EF4-FFF2-40B4-BE49-F238E27FC236}">
              <a16:creationId xmlns:a16="http://schemas.microsoft.com/office/drawing/2014/main" id="{C6DBD97B-4567-44B6-A52A-6E10188E85A5}"/>
            </a:ext>
          </a:extLst>
        </xdr:cNvPr>
        <xdr:cNvSpPr txBox="1"/>
      </xdr:nvSpPr>
      <xdr:spPr>
        <a:xfrm>
          <a:off x="21075727" y="669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10939</xdr:rowOff>
    </xdr:from>
    <xdr:ext cx="469744" cy="259045"/>
    <xdr:sp macro="" textlink="">
      <xdr:nvSpPr>
        <xdr:cNvPr id="487" name="n_2aveValue【認定こども園・幼稚園・保育所】&#10;一人当たり面積">
          <a:extLst>
            <a:ext uri="{FF2B5EF4-FFF2-40B4-BE49-F238E27FC236}">
              <a16:creationId xmlns:a16="http://schemas.microsoft.com/office/drawing/2014/main" id="{1F105EB9-E443-40E3-B289-3CC356C0C4C5}"/>
            </a:ext>
          </a:extLst>
        </xdr:cNvPr>
        <xdr:cNvSpPr txBox="1"/>
      </xdr:nvSpPr>
      <xdr:spPr>
        <a:xfrm>
          <a:off x="20199427" y="669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21607</xdr:rowOff>
    </xdr:from>
    <xdr:ext cx="469744" cy="259045"/>
    <xdr:sp macro="" textlink="">
      <xdr:nvSpPr>
        <xdr:cNvPr id="488" name="n_3aveValue【認定こども園・幼稚園・保育所】&#10;一人当たり面積">
          <a:extLst>
            <a:ext uri="{FF2B5EF4-FFF2-40B4-BE49-F238E27FC236}">
              <a16:creationId xmlns:a16="http://schemas.microsoft.com/office/drawing/2014/main" id="{9F11B4DB-A4D1-4425-8CE3-CDAB5E93E3E7}"/>
            </a:ext>
          </a:extLst>
        </xdr:cNvPr>
        <xdr:cNvSpPr txBox="1"/>
      </xdr:nvSpPr>
      <xdr:spPr>
        <a:xfrm>
          <a:off x="193104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18559</xdr:rowOff>
    </xdr:from>
    <xdr:ext cx="469744" cy="259045"/>
    <xdr:sp macro="" textlink="">
      <xdr:nvSpPr>
        <xdr:cNvPr id="489" name="n_4aveValue【認定こども園・幼稚園・保育所】&#10;一人当たり面積">
          <a:extLst>
            <a:ext uri="{FF2B5EF4-FFF2-40B4-BE49-F238E27FC236}">
              <a16:creationId xmlns:a16="http://schemas.microsoft.com/office/drawing/2014/main" id="{7D2A7C1E-F8DD-4D1F-B04F-8098EBF55FF5}"/>
            </a:ext>
          </a:extLst>
        </xdr:cNvPr>
        <xdr:cNvSpPr txBox="1"/>
      </xdr:nvSpPr>
      <xdr:spPr>
        <a:xfrm>
          <a:off x="18421427" y="670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35831</xdr:rowOff>
    </xdr:from>
    <xdr:ext cx="469744" cy="259045"/>
    <xdr:sp macro="" textlink="">
      <xdr:nvSpPr>
        <xdr:cNvPr id="490" name="n_3mainValue【認定こども園・幼稚園・保育所】&#10;一人当たり面積">
          <a:extLst>
            <a:ext uri="{FF2B5EF4-FFF2-40B4-BE49-F238E27FC236}">
              <a16:creationId xmlns:a16="http://schemas.microsoft.com/office/drawing/2014/main" id="{11B89EC7-C985-44F7-B90E-09C32F50A7A5}"/>
            </a:ext>
          </a:extLst>
        </xdr:cNvPr>
        <xdr:cNvSpPr txBox="1"/>
      </xdr:nvSpPr>
      <xdr:spPr>
        <a:xfrm>
          <a:off x="19310427" y="723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36593</xdr:rowOff>
    </xdr:from>
    <xdr:ext cx="469744" cy="259045"/>
    <xdr:sp macro="" textlink="">
      <xdr:nvSpPr>
        <xdr:cNvPr id="491" name="n_4mainValue【認定こども園・幼稚園・保育所】&#10;一人当たり面積">
          <a:extLst>
            <a:ext uri="{FF2B5EF4-FFF2-40B4-BE49-F238E27FC236}">
              <a16:creationId xmlns:a16="http://schemas.microsoft.com/office/drawing/2014/main" id="{9B063A08-2A78-4DCA-9697-4C697A24FEBA}"/>
            </a:ext>
          </a:extLst>
        </xdr:cNvPr>
        <xdr:cNvSpPr txBox="1"/>
      </xdr:nvSpPr>
      <xdr:spPr>
        <a:xfrm>
          <a:off x="18421427" y="723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2" name="正方形/長方形 491">
          <a:extLst>
            <a:ext uri="{FF2B5EF4-FFF2-40B4-BE49-F238E27FC236}">
              <a16:creationId xmlns:a16="http://schemas.microsoft.com/office/drawing/2014/main" id="{DC5BFA6D-210A-45B1-A6F9-62A60BD7AD6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3" name="正方形/長方形 492">
          <a:extLst>
            <a:ext uri="{FF2B5EF4-FFF2-40B4-BE49-F238E27FC236}">
              <a16:creationId xmlns:a16="http://schemas.microsoft.com/office/drawing/2014/main" id="{58EFF22F-86F4-4E80-821D-96C6121BAB4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4" name="正方形/長方形 493">
          <a:extLst>
            <a:ext uri="{FF2B5EF4-FFF2-40B4-BE49-F238E27FC236}">
              <a16:creationId xmlns:a16="http://schemas.microsoft.com/office/drawing/2014/main" id="{3809ECDD-F823-4D4D-9CE0-C9E6240DE10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5" name="正方形/長方形 494">
          <a:extLst>
            <a:ext uri="{FF2B5EF4-FFF2-40B4-BE49-F238E27FC236}">
              <a16:creationId xmlns:a16="http://schemas.microsoft.com/office/drawing/2014/main" id="{0B3CFA43-9E3E-4958-BCFD-382E908B9E1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6" name="正方形/長方形 495">
          <a:extLst>
            <a:ext uri="{FF2B5EF4-FFF2-40B4-BE49-F238E27FC236}">
              <a16:creationId xmlns:a16="http://schemas.microsoft.com/office/drawing/2014/main" id="{A9DED55D-5108-4DEB-8FD1-DE011D64361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7" name="正方形/長方形 496">
          <a:extLst>
            <a:ext uri="{FF2B5EF4-FFF2-40B4-BE49-F238E27FC236}">
              <a16:creationId xmlns:a16="http://schemas.microsoft.com/office/drawing/2014/main" id="{3D97C931-21B2-40FB-8614-06A009482CD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8" name="正方形/長方形 497">
          <a:extLst>
            <a:ext uri="{FF2B5EF4-FFF2-40B4-BE49-F238E27FC236}">
              <a16:creationId xmlns:a16="http://schemas.microsoft.com/office/drawing/2014/main" id="{4466A7A9-4D79-46DC-9030-798B6CFA900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9" name="正方形/長方形 498">
          <a:extLst>
            <a:ext uri="{FF2B5EF4-FFF2-40B4-BE49-F238E27FC236}">
              <a16:creationId xmlns:a16="http://schemas.microsoft.com/office/drawing/2014/main" id="{4373ED08-F0CA-4C84-887C-5B507536261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0" name="テキスト ボックス 499">
          <a:extLst>
            <a:ext uri="{FF2B5EF4-FFF2-40B4-BE49-F238E27FC236}">
              <a16:creationId xmlns:a16="http://schemas.microsoft.com/office/drawing/2014/main" id="{FE0C2AC9-D6BF-432B-BC5D-8D149974281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1" name="直線コネクタ 500">
          <a:extLst>
            <a:ext uri="{FF2B5EF4-FFF2-40B4-BE49-F238E27FC236}">
              <a16:creationId xmlns:a16="http://schemas.microsoft.com/office/drawing/2014/main" id="{625F1A1A-9B7C-46DC-9E0B-4080521B2ED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2" name="テキスト ボックス 501">
          <a:extLst>
            <a:ext uri="{FF2B5EF4-FFF2-40B4-BE49-F238E27FC236}">
              <a16:creationId xmlns:a16="http://schemas.microsoft.com/office/drawing/2014/main" id="{1F3D04DD-7F2E-4A60-AC8E-1ACA9AA57C8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3" name="直線コネクタ 502">
          <a:extLst>
            <a:ext uri="{FF2B5EF4-FFF2-40B4-BE49-F238E27FC236}">
              <a16:creationId xmlns:a16="http://schemas.microsoft.com/office/drawing/2014/main" id="{27FDBD55-594E-4BD6-8280-28173A57472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04" name="テキスト ボックス 503">
          <a:extLst>
            <a:ext uri="{FF2B5EF4-FFF2-40B4-BE49-F238E27FC236}">
              <a16:creationId xmlns:a16="http://schemas.microsoft.com/office/drawing/2014/main" id="{40AEDD20-B611-4291-9AC4-33241154E71C}"/>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5" name="直線コネクタ 504">
          <a:extLst>
            <a:ext uri="{FF2B5EF4-FFF2-40B4-BE49-F238E27FC236}">
              <a16:creationId xmlns:a16="http://schemas.microsoft.com/office/drawing/2014/main" id="{0F78AAB8-88B0-4754-A2C5-E5C2B7C7E8C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6" name="テキスト ボックス 505">
          <a:extLst>
            <a:ext uri="{FF2B5EF4-FFF2-40B4-BE49-F238E27FC236}">
              <a16:creationId xmlns:a16="http://schemas.microsoft.com/office/drawing/2014/main" id="{3CD61F4A-D465-4A37-9F8D-0FDB8AA0F48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7" name="直線コネクタ 506">
          <a:extLst>
            <a:ext uri="{FF2B5EF4-FFF2-40B4-BE49-F238E27FC236}">
              <a16:creationId xmlns:a16="http://schemas.microsoft.com/office/drawing/2014/main" id="{A37BBFCE-40C7-4353-882E-2AD33DE7B2D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8" name="テキスト ボックス 507">
          <a:extLst>
            <a:ext uri="{FF2B5EF4-FFF2-40B4-BE49-F238E27FC236}">
              <a16:creationId xmlns:a16="http://schemas.microsoft.com/office/drawing/2014/main" id="{D70CD382-A4AA-4DEA-8FD3-ACE0EAC5DA5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9" name="直線コネクタ 508">
          <a:extLst>
            <a:ext uri="{FF2B5EF4-FFF2-40B4-BE49-F238E27FC236}">
              <a16:creationId xmlns:a16="http://schemas.microsoft.com/office/drawing/2014/main" id="{EB16E23C-1702-4F71-B4DE-DD6A406F786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0" name="テキスト ボックス 509">
          <a:extLst>
            <a:ext uri="{FF2B5EF4-FFF2-40B4-BE49-F238E27FC236}">
              <a16:creationId xmlns:a16="http://schemas.microsoft.com/office/drawing/2014/main" id="{78DDD6D6-7AA6-44D6-A8CA-8F8F60AC867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1" name="直線コネクタ 510">
          <a:extLst>
            <a:ext uri="{FF2B5EF4-FFF2-40B4-BE49-F238E27FC236}">
              <a16:creationId xmlns:a16="http://schemas.microsoft.com/office/drawing/2014/main" id="{6EF2DE1E-BA88-4C30-9A84-1BDE1C3706D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2" name="テキスト ボックス 511">
          <a:extLst>
            <a:ext uri="{FF2B5EF4-FFF2-40B4-BE49-F238E27FC236}">
              <a16:creationId xmlns:a16="http://schemas.microsoft.com/office/drawing/2014/main" id="{4AD7379F-FDDB-46D4-8FA2-BE162EE3EE5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3" name="直線コネクタ 512">
          <a:extLst>
            <a:ext uri="{FF2B5EF4-FFF2-40B4-BE49-F238E27FC236}">
              <a16:creationId xmlns:a16="http://schemas.microsoft.com/office/drawing/2014/main" id="{B6C4B3E9-2A12-49B6-9DCB-34AE2E3B3BB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14" name="テキスト ボックス 513">
          <a:extLst>
            <a:ext uri="{FF2B5EF4-FFF2-40B4-BE49-F238E27FC236}">
              <a16:creationId xmlns:a16="http://schemas.microsoft.com/office/drawing/2014/main" id="{4CC06FEB-DE29-452C-BAEE-029D2FA4A297}"/>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5" name="【学校施設】&#10;有形固定資産減価償却率グラフ枠">
          <a:extLst>
            <a:ext uri="{FF2B5EF4-FFF2-40B4-BE49-F238E27FC236}">
              <a16:creationId xmlns:a16="http://schemas.microsoft.com/office/drawing/2014/main" id="{69D933A5-7F22-4C6B-A505-46B37A39914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95250</xdr:rowOff>
    </xdr:to>
    <xdr:cxnSp macro="">
      <xdr:nvCxnSpPr>
        <xdr:cNvPr id="516" name="直線コネクタ 515">
          <a:extLst>
            <a:ext uri="{FF2B5EF4-FFF2-40B4-BE49-F238E27FC236}">
              <a16:creationId xmlns:a16="http://schemas.microsoft.com/office/drawing/2014/main" id="{9D3D357F-930A-4AC2-85D2-AD01EAF36717}"/>
            </a:ext>
          </a:extLst>
        </xdr:cNvPr>
        <xdr:cNvCxnSpPr/>
      </xdr:nvCxnSpPr>
      <xdr:spPr>
        <a:xfrm flipV="1">
          <a:off x="16318864" y="9464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517" name="【学校施設】&#10;有形固定資産減価償却率最小値テキスト">
          <a:extLst>
            <a:ext uri="{FF2B5EF4-FFF2-40B4-BE49-F238E27FC236}">
              <a16:creationId xmlns:a16="http://schemas.microsoft.com/office/drawing/2014/main" id="{46FAB44B-1452-43B1-820D-C1D8EEE5CAE3}"/>
            </a:ext>
          </a:extLst>
        </xdr:cNvPr>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518" name="直線コネクタ 517">
          <a:extLst>
            <a:ext uri="{FF2B5EF4-FFF2-40B4-BE49-F238E27FC236}">
              <a16:creationId xmlns:a16="http://schemas.microsoft.com/office/drawing/2014/main" id="{29CDEAA8-A5A1-41D9-B2CE-BD6C7DF37ECB}"/>
            </a:ext>
          </a:extLst>
        </xdr:cNvPr>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519" name="【学校施設】&#10;有形固定資産減価償却率最大値テキスト">
          <a:extLst>
            <a:ext uri="{FF2B5EF4-FFF2-40B4-BE49-F238E27FC236}">
              <a16:creationId xmlns:a16="http://schemas.microsoft.com/office/drawing/2014/main" id="{73ADCADB-CA79-4C9C-81E8-391C74D1FB3A}"/>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520" name="直線コネクタ 519">
          <a:extLst>
            <a:ext uri="{FF2B5EF4-FFF2-40B4-BE49-F238E27FC236}">
              <a16:creationId xmlns:a16="http://schemas.microsoft.com/office/drawing/2014/main" id="{ED20E36A-B42A-408A-9B59-004CCCAAA03E}"/>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161942</xdr:rowOff>
    </xdr:from>
    <xdr:ext cx="405111" cy="259045"/>
    <xdr:sp macro="" textlink="">
      <xdr:nvSpPr>
        <xdr:cNvPr id="521" name="【学校施設】&#10;有形固定資産減価償却率平均値テキスト">
          <a:extLst>
            <a:ext uri="{FF2B5EF4-FFF2-40B4-BE49-F238E27FC236}">
              <a16:creationId xmlns:a16="http://schemas.microsoft.com/office/drawing/2014/main" id="{5992D906-4DB7-445E-BAD9-98F9299B76AF}"/>
            </a:ext>
          </a:extLst>
        </xdr:cNvPr>
        <xdr:cNvSpPr txBox="1"/>
      </xdr:nvSpPr>
      <xdr:spPr>
        <a:xfrm>
          <a:off x="16357600" y="1027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522" name="フローチャート: 判断 521">
          <a:extLst>
            <a:ext uri="{FF2B5EF4-FFF2-40B4-BE49-F238E27FC236}">
              <a16:creationId xmlns:a16="http://schemas.microsoft.com/office/drawing/2014/main" id="{C786E109-00C4-4B38-A9FF-B6F26EA325F7}"/>
            </a:ext>
          </a:extLst>
        </xdr:cNvPr>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23" name="フローチャート: 判断 522">
          <a:extLst>
            <a:ext uri="{FF2B5EF4-FFF2-40B4-BE49-F238E27FC236}">
              <a16:creationId xmlns:a16="http://schemas.microsoft.com/office/drawing/2014/main" id="{3A339D18-ED3B-4071-8877-55BAAC2D8003}"/>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524" name="フローチャート: 判断 523">
          <a:extLst>
            <a:ext uri="{FF2B5EF4-FFF2-40B4-BE49-F238E27FC236}">
              <a16:creationId xmlns:a16="http://schemas.microsoft.com/office/drawing/2014/main" id="{1CF8B386-E048-431B-A17D-15BD65FCA2E2}"/>
            </a:ext>
          </a:extLst>
        </xdr:cNvPr>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525" name="フローチャート: 判断 524">
          <a:extLst>
            <a:ext uri="{FF2B5EF4-FFF2-40B4-BE49-F238E27FC236}">
              <a16:creationId xmlns:a16="http://schemas.microsoft.com/office/drawing/2014/main" id="{03021344-C27D-471E-A0AF-F5474A9DEB20}"/>
            </a:ext>
          </a:extLst>
        </xdr:cNvPr>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526" name="フローチャート: 判断 525">
          <a:extLst>
            <a:ext uri="{FF2B5EF4-FFF2-40B4-BE49-F238E27FC236}">
              <a16:creationId xmlns:a16="http://schemas.microsoft.com/office/drawing/2014/main" id="{6CF1236D-8442-4F5B-A302-9DF7598153BD}"/>
            </a:ext>
          </a:extLst>
        </xdr:cNvPr>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E84C85E4-04D0-4AA6-9AF0-4795BB8B870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8" name="テキスト ボックス 527">
          <a:extLst>
            <a:ext uri="{FF2B5EF4-FFF2-40B4-BE49-F238E27FC236}">
              <a16:creationId xmlns:a16="http://schemas.microsoft.com/office/drawing/2014/main" id="{3A2C518F-C584-4A30-A5DC-E174AE2C03F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9" name="テキスト ボックス 528">
          <a:extLst>
            <a:ext uri="{FF2B5EF4-FFF2-40B4-BE49-F238E27FC236}">
              <a16:creationId xmlns:a16="http://schemas.microsoft.com/office/drawing/2014/main" id="{65D83426-8701-4E71-AF58-26C94793716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2A545F65-69CA-4ED4-B590-FA0CE2DA2C4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1" name="テキスト ボックス 530">
          <a:extLst>
            <a:ext uri="{FF2B5EF4-FFF2-40B4-BE49-F238E27FC236}">
              <a16:creationId xmlns:a16="http://schemas.microsoft.com/office/drawing/2014/main" id="{E8F9471C-DA2A-4FF8-90AD-6660E86E9FC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63500</xdr:rowOff>
    </xdr:from>
    <xdr:to>
      <xdr:col>85</xdr:col>
      <xdr:colOff>177800</xdr:colOff>
      <xdr:row>59</xdr:row>
      <xdr:rowOff>165100</xdr:rowOff>
    </xdr:to>
    <xdr:sp macro="" textlink="">
      <xdr:nvSpPr>
        <xdr:cNvPr id="532" name="楕円 531">
          <a:extLst>
            <a:ext uri="{FF2B5EF4-FFF2-40B4-BE49-F238E27FC236}">
              <a16:creationId xmlns:a16="http://schemas.microsoft.com/office/drawing/2014/main" id="{06F4129B-902E-4107-B533-937BD2211BDC}"/>
            </a:ext>
          </a:extLst>
        </xdr:cNvPr>
        <xdr:cNvSpPr/>
      </xdr:nvSpPr>
      <xdr:spPr>
        <a:xfrm>
          <a:off x="162687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86377</xdr:rowOff>
    </xdr:from>
    <xdr:ext cx="405111" cy="259045"/>
    <xdr:sp macro="" textlink="">
      <xdr:nvSpPr>
        <xdr:cNvPr id="533" name="【学校施設】&#10;有形固定資産減価償却率該当値テキスト">
          <a:extLst>
            <a:ext uri="{FF2B5EF4-FFF2-40B4-BE49-F238E27FC236}">
              <a16:creationId xmlns:a16="http://schemas.microsoft.com/office/drawing/2014/main" id="{2EAE0499-7F74-4817-B150-8E31B48C2FF7}"/>
            </a:ext>
          </a:extLst>
        </xdr:cNvPr>
        <xdr:cNvSpPr txBox="1"/>
      </xdr:nvSpPr>
      <xdr:spPr>
        <a:xfrm>
          <a:off x="16357600"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76835</xdr:rowOff>
    </xdr:from>
    <xdr:to>
      <xdr:col>81</xdr:col>
      <xdr:colOff>101600</xdr:colOff>
      <xdr:row>60</xdr:row>
      <xdr:rowOff>6985</xdr:rowOff>
    </xdr:to>
    <xdr:sp macro="" textlink="">
      <xdr:nvSpPr>
        <xdr:cNvPr id="534" name="楕円 533">
          <a:extLst>
            <a:ext uri="{FF2B5EF4-FFF2-40B4-BE49-F238E27FC236}">
              <a16:creationId xmlns:a16="http://schemas.microsoft.com/office/drawing/2014/main" id="{04A35FC6-5B68-4FEF-8AEA-72BD8B2C3507}"/>
            </a:ext>
          </a:extLst>
        </xdr:cNvPr>
        <xdr:cNvSpPr/>
      </xdr:nvSpPr>
      <xdr:spPr>
        <a:xfrm>
          <a:off x="15430500"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114300</xdr:rowOff>
    </xdr:from>
    <xdr:to>
      <xdr:col>85</xdr:col>
      <xdr:colOff>127000</xdr:colOff>
      <xdr:row>59</xdr:row>
      <xdr:rowOff>127635</xdr:rowOff>
    </xdr:to>
    <xdr:cxnSp macro="">
      <xdr:nvCxnSpPr>
        <xdr:cNvPr id="535" name="直線コネクタ 534">
          <a:extLst>
            <a:ext uri="{FF2B5EF4-FFF2-40B4-BE49-F238E27FC236}">
              <a16:creationId xmlns:a16="http://schemas.microsoft.com/office/drawing/2014/main" id="{FD9B0AB8-7821-49C0-A1E9-A87F5CB481C2}"/>
            </a:ext>
          </a:extLst>
        </xdr:cNvPr>
        <xdr:cNvCxnSpPr/>
      </xdr:nvCxnSpPr>
      <xdr:spPr>
        <a:xfrm flipV="1">
          <a:off x="15481300" y="1022985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29210</xdr:rowOff>
    </xdr:from>
    <xdr:to>
      <xdr:col>76</xdr:col>
      <xdr:colOff>165100</xdr:colOff>
      <xdr:row>59</xdr:row>
      <xdr:rowOff>130810</xdr:rowOff>
    </xdr:to>
    <xdr:sp macro="" textlink="">
      <xdr:nvSpPr>
        <xdr:cNvPr id="536" name="楕円 535">
          <a:extLst>
            <a:ext uri="{FF2B5EF4-FFF2-40B4-BE49-F238E27FC236}">
              <a16:creationId xmlns:a16="http://schemas.microsoft.com/office/drawing/2014/main" id="{68DDFF93-4C50-4EB5-B435-8F46642F1446}"/>
            </a:ext>
          </a:extLst>
        </xdr:cNvPr>
        <xdr:cNvSpPr/>
      </xdr:nvSpPr>
      <xdr:spPr>
        <a:xfrm>
          <a:off x="14541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80010</xdr:rowOff>
    </xdr:from>
    <xdr:to>
      <xdr:col>81</xdr:col>
      <xdr:colOff>50800</xdr:colOff>
      <xdr:row>59</xdr:row>
      <xdr:rowOff>127635</xdr:rowOff>
    </xdr:to>
    <xdr:cxnSp macro="">
      <xdr:nvCxnSpPr>
        <xdr:cNvPr id="537" name="直線コネクタ 536">
          <a:extLst>
            <a:ext uri="{FF2B5EF4-FFF2-40B4-BE49-F238E27FC236}">
              <a16:creationId xmlns:a16="http://schemas.microsoft.com/office/drawing/2014/main" id="{FD60859D-7485-4A59-B6E7-8FE074262221}"/>
            </a:ext>
          </a:extLst>
        </xdr:cNvPr>
        <xdr:cNvCxnSpPr/>
      </xdr:nvCxnSpPr>
      <xdr:spPr>
        <a:xfrm>
          <a:off x="14592300" y="1019556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103505</xdr:rowOff>
    </xdr:from>
    <xdr:to>
      <xdr:col>72</xdr:col>
      <xdr:colOff>38100</xdr:colOff>
      <xdr:row>59</xdr:row>
      <xdr:rowOff>33655</xdr:rowOff>
    </xdr:to>
    <xdr:sp macro="" textlink="">
      <xdr:nvSpPr>
        <xdr:cNvPr id="538" name="楕円 537">
          <a:extLst>
            <a:ext uri="{FF2B5EF4-FFF2-40B4-BE49-F238E27FC236}">
              <a16:creationId xmlns:a16="http://schemas.microsoft.com/office/drawing/2014/main" id="{FB3EA3F5-0E45-45B1-A410-A588CA2E2D16}"/>
            </a:ext>
          </a:extLst>
        </xdr:cNvPr>
        <xdr:cNvSpPr/>
      </xdr:nvSpPr>
      <xdr:spPr>
        <a:xfrm>
          <a:off x="13652500" y="100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154305</xdr:rowOff>
    </xdr:from>
    <xdr:to>
      <xdr:col>76</xdr:col>
      <xdr:colOff>114300</xdr:colOff>
      <xdr:row>59</xdr:row>
      <xdr:rowOff>80010</xdr:rowOff>
    </xdr:to>
    <xdr:cxnSp macro="">
      <xdr:nvCxnSpPr>
        <xdr:cNvPr id="539" name="直線コネクタ 538">
          <a:extLst>
            <a:ext uri="{FF2B5EF4-FFF2-40B4-BE49-F238E27FC236}">
              <a16:creationId xmlns:a16="http://schemas.microsoft.com/office/drawing/2014/main" id="{C141CEBF-D95F-4810-8666-5C7687FA66E8}"/>
            </a:ext>
          </a:extLst>
        </xdr:cNvPr>
        <xdr:cNvCxnSpPr/>
      </xdr:nvCxnSpPr>
      <xdr:spPr>
        <a:xfrm>
          <a:off x="13703300" y="1009840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71120</xdr:rowOff>
    </xdr:from>
    <xdr:to>
      <xdr:col>67</xdr:col>
      <xdr:colOff>101600</xdr:colOff>
      <xdr:row>59</xdr:row>
      <xdr:rowOff>1270</xdr:rowOff>
    </xdr:to>
    <xdr:sp macro="" textlink="">
      <xdr:nvSpPr>
        <xdr:cNvPr id="540" name="楕円 539">
          <a:extLst>
            <a:ext uri="{FF2B5EF4-FFF2-40B4-BE49-F238E27FC236}">
              <a16:creationId xmlns:a16="http://schemas.microsoft.com/office/drawing/2014/main" id="{A1EB8736-C890-411F-8974-EBA9C84DB98D}"/>
            </a:ext>
          </a:extLst>
        </xdr:cNvPr>
        <xdr:cNvSpPr/>
      </xdr:nvSpPr>
      <xdr:spPr>
        <a:xfrm>
          <a:off x="12763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121920</xdr:rowOff>
    </xdr:from>
    <xdr:to>
      <xdr:col>71</xdr:col>
      <xdr:colOff>177800</xdr:colOff>
      <xdr:row>58</xdr:row>
      <xdr:rowOff>154305</xdr:rowOff>
    </xdr:to>
    <xdr:cxnSp macro="">
      <xdr:nvCxnSpPr>
        <xdr:cNvPr id="541" name="直線コネクタ 540">
          <a:extLst>
            <a:ext uri="{FF2B5EF4-FFF2-40B4-BE49-F238E27FC236}">
              <a16:creationId xmlns:a16="http://schemas.microsoft.com/office/drawing/2014/main" id="{E99EA759-BE79-4070-B064-08894B0CF787}"/>
            </a:ext>
          </a:extLst>
        </xdr:cNvPr>
        <xdr:cNvCxnSpPr/>
      </xdr:nvCxnSpPr>
      <xdr:spPr>
        <a:xfrm>
          <a:off x="12814300" y="100660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97172</xdr:rowOff>
    </xdr:from>
    <xdr:ext cx="405111" cy="259045"/>
    <xdr:sp macro="" textlink="">
      <xdr:nvSpPr>
        <xdr:cNvPr id="542" name="n_1aveValue【学校施設】&#10;有形固定資産減価償却率">
          <a:extLst>
            <a:ext uri="{FF2B5EF4-FFF2-40B4-BE49-F238E27FC236}">
              <a16:creationId xmlns:a16="http://schemas.microsoft.com/office/drawing/2014/main" id="{E4F2C517-CF2F-4BAE-90E8-BB3CCD7274F8}"/>
            </a:ext>
          </a:extLst>
        </xdr:cNvPr>
        <xdr:cNvSpPr txBox="1"/>
      </xdr:nvSpPr>
      <xdr:spPr>
        <a:xfrm>
          <a:off x="152660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91457</xdr:rowOff>
    </xdr:from>
    <xdr:ext cx="405111" cy="259045"/>
    <xdr:sp macro="" textlink="">
      <xdr:nvSpPr>
        <xdr:cNvPr id="543" name="n_2aveValue【学校施設】&#10;有形固定資産減価償却率">
          <a:extLst>
            <a:ext uri="{FF2B5EF4-FFF2-40B4-BE49-F238E27FC236}">
              <a16:creationId xmlns:a16="http://schemas.microsoft.com/office/drawing/2014/main" id="{A075B55B-6727-4799-949A-9FE1B9DD6284}"/>
            </a:ext>
          </a:extLst>
        </xdr:cNvPr>
        <xdr:cNvSpPr txBox="1"/>
      </xdr:nvSpPr>
      <xdr:spPr>
        <a:xfrm>
          <a:off x="14389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53357</xdr:rowOff>
    </xdr:from>
    <xdr:ext cx="405111" cy="259045"/>
    <xdr:sp macro="" textlink="">
      <xdr:nvSpPr>
        <xdr:cNvPr id="544" name="n_3aveValue【学校施設】&#10;有形固定資産減価償却率">
          <a:extLst>
            <a:ext uri="{FF2B5EF4-FFF2-40B4-BE49-F238E27FC236}">
              <a16:creationId xmlns:a16="http://schemas.microsoft.com/office/drawing/2014/main" id="{2C1A201D-B318-46F6-B361-5162C4EEDD65}"/>
            </a:ext>
          </a:extLst>
        </xdr:cNvPr>
        <xdr:cNvSpPr txBox="1"/>
      </xdr:nvSpPr>
      <xdr:spPr>
        <a:xfrm>
          <a:off x="13500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40022</xdr:rowOff>
    </xdr:from>
    <xdr:ext cx="405111" cy="259045"/>
    <xdr:sp macro="" textlink="">
      <xdr:nvSpPr>
        <xdr:cNvPr id="545" name="n_4aveValue【学校施設】&#10;有形固定資産減価償却率">
          <a:extLst>
            <a:ext uri="{FF2B5EF4-FFF2-40B4-BE49-F238E27FC236}">
              <a16:creationId xmlns:a16="http://schemas.microsoft.com/office/drawing/2014/main" id="{E4A79B4E-F7E0-4EB1-9696-E488B95CBA90}"/>
            </a:ext>
          </a:extLst>
        </xdr:cNvPr>
        <xdr:cNvSpPr txBox="1"/>
      </xdr:nvSpPr>
      <xdr:spPr>
        <a:xfrm>
          <a:off x="12611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23512</xdr:rowOff>
    </xdr:from>
    <xdr:ext cx="405111" cy="259045"/>
    <xdr:sp macro="" textlink="">
      <xdr:nvSpPr>
        <xdr:cNvPr id="546" name="n_1mainValue【学校施設】&#10;有形固定資産減価償却率">
          <a:extLst>
            <a:ext uri="{FF2B5EF4-FFF2-40B4-BE49-F238E27FC236}">
              <a16:creationId xmlns:a16="http://schemas.microsoft.com/office/drawing/2014/main" id="{47180E8E-88B4-47C0-BFCB-DC876CA52994}"/>
            </a:ext>
          </a:extLst>
        </xdr:cNvPr>
        <xdr:cNvSpPr txBox="1"/>
      </xdr:nvSpPr>
      <xdr:spPr>
        <a:xfrm>
          <a:off x="152660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147337</xdr:rowOff>
    </xdr:from>
    <xdr:ext cx="405111" cy="259045"/>
    <xdr:sp macro="" textlink="">
      <xdr:nvSpPr>
        <xdr:cNvPr id="547" name="n_2mainValue【学校施設】&#10;有形固定資産減価償却率">
          <a:extLst>
            <a:ext uri="{FF2B5EF4-FFF2-40B4-BE49-F238E27FC236}">
              <a16:creationId xmlns:a16="http://schemas.microsoft.com/office/drawing/2014/main" id="{84D33F32-EB0D-4016-8B46-D6DD55C2B922}"/>
            </a:ext>
          </a:extLst>
        </xdr:cNvPr>
        <xdr:cNvSpPr txBox="1"/>
      </xdr:nvSpPr>
      <xdr:spPr>
        <a:xfrm>
          <a:off x="14389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50182</xdr:rowOff>
    </xdr:from>
    <xdr:ext cx="405111" cy="259045"/>
    <xdr:sp macro="" textlink="">
      <xdr:nvSpPr>
        <xdr:cNvPr id="548" name="n_3mainValue【学校施設】&#10;有形固定資産減価償却率">
          <a:extLst>
            <a:ext uri="{FF2B5EF4-FFF2-40B4-BE49-F238E27FC236}">
              <a16:creationId xmlns:a16="http://schemas.microsoft.com/office/drawing/2014/main" id="{5464D17C-04C3-49B2-A19C-75B83102DDF5}"/>
            </a:ext>
          </a:extLst>
        </xdr:cNvPr>
        <xdr:cNvSpPr txBox="1"/>
      </xdr:nvSpPr>
      <xdr:spPr>
        <a:xfrm>
          <a:off x="13500744"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17797</xdr:rowOff>
    </xdr:from>
    <xdr:ext cx="405111" cy="259045"/>
    <xdr:sp macro="" textlink="">
      <xdr:nvSpPr>
        <xdr:cNvPr id="549" name="n_4mainValue【学校施設】&#10;有形固定資産減価償却率">
          <a:extLst>
            <a:ext uri="{FF2B5EF4-FFF2-40B4-BE49-F238E27FC236}">
              <a16:creationId xmlns:a16="http://schemas.microsoft.com/office/drawing/2014/main" id="{22945BAD-C2F8-4054-A259-952A8292614B}"/>
            </a:ext>
          </a:extLst>
        </xdr:cNvPr>
        <xdr:cNvSpPr txBox="1"/>
      </xdr:nvSpPr>
      <xdr:spPr>
        <a:xfrm>
          <a:off x="1261174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0" name="正方形/長方形 549">
          <a:extLst>
            <a:ext uri="{FF2B5EF4-FFF2-40B4-BE49-F238E27FC236}">
              <a16:creationId xmlns:a16="http://schemas.microsoft.com/office/drawing/2014/main" id="{B3EC907A-88F4-4A6C-BEDE-D5530D2D842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1" name="正方形/長方形 550">
          <a:extLst>
            <a:ext uri="{FF2B5EF4-FFF2-40B4-BE49-F238E27FC236}">
              <a16:creationId xmlns:a16="http://schemas.microsoft.com/office/drawing/2014/main" id="{7574DAA3-0650-4FD2-9E83-F91E45D5445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2" name="正方形/長方形 551">
          <a:extLst>
            <a:ext uri="{FF2B5EF4-FFF2-40B4-BE49-F238E27FC236}">
              <a16:creationId xmlns:a16="http://schemas.microsoft.com/office/drawing/2014/main" id="{C08F40D4-CCD8-4BAE-8C0D-C7F2A405EEA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3" name="正方形/長方形 552">
          <a:extLst>
            <a:ext uri="{FF2B5EF4-FFF2-40B4-BE49-F238E27FC236}">
              <a16:creationId xmlns:a16="http://schemas.microsoft.com/office/drawing/2014/main" id="{8676BEE2-1260-4E3C-A503-C84DBFA4F9F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4" name="正方形/長方形 553">
          <a:extLst>
            <a:ext uri="{FF2B5EF4-FFF2-40B4-BE49-F238E27FC236}">
              <a16:creationId xmlns:a16="http://schemas.microsoft.com/office/drawing/2014/main" id="{588BC6A8-D885-4250-B1A7-8CCB61FCF35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5" name="正方形/長方形 554">
          <a:extLst>
            <a:ext uri="{FF2B5EF4-FFF2-40B4-BE49-F238E27FC236}">
              <a16:creationId xmlns:a16="http://schemas.microsoft.com/office/drawing/2014/main" id="{0DDE8632-350C-42B1-958A-634DE43672B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6" name="正方形/長方形 555">
          <a:extLst>
            <a:ext uri="{FF2B5EF4-FFF2-40B4-BE49-F238E27FC236}">
              <a16:creationId xmlns:a16="http://schemas.microsoft.com/office/drawing/2014/main" id="{42BDA412-1295-4E79-8597-4D5005FAE13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7" name="正方形/長方形 556">
          <a:extLst>
            <a:ext uri="{FF2B5EF4-FFF2-40B4-BE49-F238E27FC236}">
              <a16:creationId xmlns:a16="http://schemas.microsoft.com/office/drawing/2014/main" id="{1FED3873-EEC3-4809-8D61-84F99AB503A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8" name="テキスト ボックス 557">
          <a:extLst>
            <a:ext uri="{FF2B5EF4-FFF2-40B4-BE49-F238E27FC236}">
              <a16:creationId xmlns:a16="http://schemas.microsoft.com/office/drawing/2014/main" id="{EFB201F8-F9A0-4C9A-82EA-7E8A33ACEF1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9" name="直線コネクタ 558">
          <a:extLst>
            <a:ext uri="{FF2B5EF4-FFF2-40B4-BE49-F238E27FC236}">
              <a16:creationId xmlns:a16="http://schemas.microsoft.com/office/drawing/2014/main" id="{BB6F57BC-B51F-47A0-8ACC-F901F5DAE2F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0" name="直線コネクタ 559">
          <a:extLst>
            <a:ext uri="{FF2B5EF4-FFF2-40B4-BE49-F238E27FC236}">
              <a16:creationId xmlns:a16="http://schemas.microsoft.com/office/drawing/2014/main" id="{B2D34B11-4973-460E-98C9-EA58BD70E71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1" name="テキスト ボックス 560">
          <a:extLst>
            <a:ext uri="{FF2B5EF4-FFF2-40B4-BE49-F238E27FC236}">
              <a16:creationId xmlns:a16="http://schemas.microsoft.com/office/drawing/2014/main" id="{8AC4B7B0-B567-4F69-A7A7-9F3A6B6E7B4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2" name="直線コネクタ 561">
          <a:extLst>
            <a:ext uri="{FF2B5EF4-FFF2-40B4-BE49-F238E27FC236}">
              <a16:creationId xmlns:a16="http://schemas.microsoft.com/office/drawing/2014/main" id="{B7754CB8-4E7D-4391-A9FF-BB377F43650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63" name="テキスト ボックス 562">
          <a:extLst>
            <a:ext uri="{FF2B5EF4-FFF2-40B4-BE49-F238E27FC236}">
              <a16:creationId xmlns:a16="http://schemas.microsoft.com/office/drawing/2014/main" id="{C2D70DE5-9855-433C-BC04-A1FEBD9D03D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4" name="直線コネクタ 563">
          <a:extLst>
            <a:ext uri="{FF2B5EF4-FFF2-40B4-BE49-F238E27FC236}">
              <a16:creationId xmlns:a16="http://schemas.microsoft.com/office/drawing/2014/main" id="{687F97B4-BE18-44D3-9B8D-B8550804607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65" name="テキスト ボックス 564">
          <a:extLst>
            <a:ext uri="{FF2B5EF4-FFF2-40B4-BE49-F238E27FC236}">
              <a16:creationId xmlns:a16="http://schemas.microsoft.com/office/drawing/2014/main" id="{0351F99A-0AA2-4DAA-B1E2-9A96B8E5F436}"/>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6" name="直線コネクタ 565">
          <a:extLst>
            <a:ext uri="{FF2B5EF4-FFF2-40B4-BE49-F238E27FC236}">
              <a16:creationId xmlns:a16="http://schemas.microsoft.com/office/drawing/2014/main" id="{04276EBA-D8B6-42EA-9C99-9AD6F009455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67" name="テキスト ボックス 566">
          <a:extLst>
            <a:ext uri="{FF2B5EF4-FFF2-40B4-BE49-F238E27FC236}">
              <a16:creationId xmlns:a16="http://schemas.microsoft.com/office/drawing/2014/main" id="{2DD00319-1A93-402F-90E0-318ED61F89C4}"/>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8" name="直線コネクタ 567">
          <a:extLst>
            <a:ext uri="{FF2B5EF4-FFF2-40B4-BE49-F238E27FC236}">
              <a16:creationId xmlns:a16="http://schemas.microsoft.com/office/drawing/2014/main" id="{BDCA8E28-D771-44C4-B4A7-683FE034006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69" name="テキスト ボックス 568">
          <a:extLst>
            <a:ext uri="{FF2B5EF4-FFF2-40B4-BE49-F238E27FC236}">
              <a16:creationId xmlns:a16="http://schemas.microsoft.com/office/drawing/2014/main" id="{71E44340-E7C0-4E78-AF19-A4BAB89A2B6B}"/>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0" name="直線コネクタ 569">
          <a:extLst>
            <a:ext uri="{FF2B5EF4-FFF2-40B4-BE49-F238E27FC236}">
              <a16:creationId xmlns:a16="http://schemas.microsoft.com/office/drawing/2014/main" id="{F424874B-878C-4F11-B166-8826D3E2020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71" name="テキスト ボックス 570">
          <a:extLst>
            <a:ext uri="{FF2B5EF4-FFF2-40B4-BE49-F238E27FC236}">
              <a16:creationId xmlns:a16="http://schemas.microsoft.com/office/drawing/2014/main" id="{3A7A8D2E-CE42-486B-9039-94D2DB331312}"/>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2" name="【学校施設】&#10;一人当たり面積グラフ枠">
          <a:extLst>
            <a:ext uri="{FF2B5EF4-FFF2-40B4-BE49-F238E27FC236}">
              <a16:creationId xmlns:a16="http://schemas.microsoft.com/office/drawing/2014/main" id="{01C93A75-FE4A-4382-AEA6-687829ACCD2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161087</xdr:rowOff>
    </xdr:from>
    <xdr:to>
      <xdr:col>116</xdr:col>
      <xdr:colOff>62864</xdr:colOff>
      <xdr:row>63</xdr:row>
      <xdr:rowOff>129387</xdr:rowOff>
    </xdr:to>
    <xdr:cxnSp macro="">
      <xdr:nvCxnSpPr>
        <xdr:cNvPr id="573" name="直線コネクタ 572">
          <a:extLst>
            <a:ext uri="{FF2B5EF4-FFF2-40B4-BE49-F238E27FC236}">
              <a16:creationId xmlns:a16="http://schemas.microsoft.com/office/drawing/2014/main" id="{8EC549D8-3E46-4A70-B005-43B2E3076478}"/>
            </a:ext>
          </a:extLst>
        </xdr:cNvPr>
        <xdr:cNvCxnSpPr/>
      </xdr:nvCxnSpPr>
      <xdr:spPr>
        <a:xfrm flipV="1">
          <a:off x="22160864" y="9590837"/>
          <a:ext cx="0" cy="133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133214</xdr:rowOff>
    </xdr:from>
    <xdr:ext cx="469744" cy="259045"/>
    <xdr:sp macro="" textlink="">
      <xdr:nvSpPr>
        <xdr:cNvPr id="574" name="【学校施設】&#10;一人当たり面積最小値テキスト">
          <a:extLst>
            <a:ext uri="{FF2B5EF4-FFF2-40B4-BE49-F238E27FC236}">
              <a16:creationId xmlns:a16="http://schemas.microsoft.com/office/drawing/2014/main" id="{A8FC7D1E-DE71-4ADB-B173-1864DD54D00A}"/>
            </a:ext>
          </a:extLst>
        </xdr:cNvPr>
        <xdr:cNvSpPr txBox="1"/>
      </xdr:nvSpPr>
      <xdr:spPr>
        <a:xfrm>
          <a:off x="22199600" y="1093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129387</xdr:rowOff>
    </xdr:from>
    <xdr:to>
      <xdr:col>116</xdr:col>
      <xdr:colOff>152400</xdr:colOff>
      <xdr:row>63</xdr:row>
      <xdr:rowOff>129387</xdr:rowOff>
    </xdr:to>
    <xdr:cxnSp macro="">
      <xdr:nvCxnSpPr>
        <xdr:cNvPr id="575" name="直線コネクタ 574">
          <a:extLst>
            <a:ext uri="{FF2B5EF4-FFF2-40B4-BE49-F238E27FC236}">
              <a16:creationId xmlns:a16="http://schemas.microsoft.com/office/drawing/2014/main" id="{944DA28E-3B46-4070-BD4C-2E3304AD3E7C}"/>
            </a:ext>
          </a:extLst>
        </xdr:cNvPr>
        <xdr:cNvCxnSpPr/>
      </xdr:nvCxnSpPr>
      <xdr:spPr>
        <a:xfrm>
          <a:off x="22072600" y="1093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107764</xdr:rowOff>
    </xdr:from>
    <xdr:ext cx="534377" cy="259045"/>
    <xdr:sp macro="" textlink="">
      <xdr:nvSpPr>
        <xdr:cNvPr id="576" name="【学校施設】&#10;一人当たり面積最大値テキスト">
          <a:extLst>
            <a:ext uri="{FF2B5EF4-FFF2-40B4-BE49-F238E27FC236}">
              <a16:creationId xmlns:a16="http://schemas.microsoft.com/office/drawing/2014/main" id="{CCAC9AFF-5640-4229-A56B-F19156F148FE}"/>
            </a:ext>
          </a:extLst>
        </xdr:cNvPr>
        <xdr:cNvSpPr txBox="1"/>
      </xdr:nvSpPr>
      <xdr:spPr>
        <a:xfrm>
          <a:off x="22199600" y="936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161087</xdr:rowOff>
    </xdr:from>
    <xdr:to>
      <xdr:col>116</xdr:col>
      <xdr:colOff>152400</xdr:colOff>
      <xdr:row>55</xdr:row>
      <xdr:rowOff>161087</xdr:rowOff>
    </xdr:to>
    <xdr:cxnSp macro="">
      <xdr:nvCxnSpPr>
        <xdr:cNvPr id="577" name="直線コネクタ 576">
          <a:extLst>
            <a:ext uri="{FF2B5EF4-FFF2-40B4-BE49-F238E27FC236}">
              <a16:creationId xmlns:a16="http://schemas.microsoft.com/office/drawing/2014/main" id="{978F6279-E30D-4071-9840-7BFBD91CEFBB}"/>
            </a:ext>
          </a:extLst>
        </xdr:cNvPr>
        <xdr:cNvCxnSpPr/>
      </xdr:nvCxnSpPr>
      <xdr:spPr>
        <a:xfrm>
          <a:off x="22072600" y="9590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115867</xdr:rowOff>
    </xdr:from>
    <xdr:ext cx="469744" cy="259045"/>
    <xdr:sp macro="" textlink="">
      <xdr:nvSpPr>
        <xdr:cNvPr id="578" name="【学校施設】&#10;一人当たり面積平均値テキスト">
          <a:extLst>
            <a:ext uri="{FF2B5EF4-FFF2-40B4-BE49-F238E27FC236}">
              <a16:creationId xmlns:a16="http://schemas.microsoft.com/office/drawing/2014/main" id="{D8AC87E9-ACC7-4F68-9665-CCA0425F9F92}"/>
            </a:ext>
          </a:extLst>
        </xdr:cNvPr>
        <xdr:cNvSpPr txBox="1"/>
      </xdr:nvSpPr>
      <xdr:spPr>
        <a:xfrm>
          <a:off x="22199600" y="10574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92990</xdr:rowOff>
    </xdr:from>
    <xdr:to>
      <xdr:col>116</xdr:col>
      <xdr:colOff>114300</xdr:colOff>
      <xdr:row>63</xdr:row>
      <xdr:rowOff>23140</xdr:rowOff>
    </xdr:to>
    <xdr:sp macro="" textlink="">
      <xdr:nvSpPr>
        <xdr:cNvPr id="579" name="フローチャート: 判断 578">
          <a:extLst>
            <a:ext uri="{FF2B5EF4-FFF2-40B4-BE49-F238E27FC236}">
              <a16:creationId xmlns:a16="http://schemas.microsoft.com/office/drawing/2014/main" id="{94723AE2-313C-4EAE-8807-B0CF79F96F12}"/>
            </a:ext>
          </a:extLst>
        </xdr:cNvPr>
        <xdr:cNvSpPr/>
      </xdr:nvSpPr>
      <xdr:spPr>
        <a:xfrm>
          <a:off x="22110700" y="107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104953</xdr:rowOff>
    </xdr:from>
    <xdr:to>
      <xdr:col>112</xdr:col>
      <xdr:colOff>38100</xdr:colOff>
      <xdr:row>63</xdr:row>
      <xdr:rowOff>35103</xdr:rowOff>
    </xdr:to>
    <xdr:sp macro="" textlink="">
      <xdr:nvSpPr>
        <xdr:cNvPr id="580" name="フローチャート: 判断 579">
          <a:extLst>
            <a:ext uri="{FF2B5EF4-FFF2-40B4-BE49-F238E27FC236}">
              <a16:creationId xmlns:a16="http://schemas.microsoft.com/office/drawing/2014/main" id="{C7C9AA00-8315-427A-BCA5-5B139E75B1CC}"/>
            </a:ext>
          </a:extLst>
        </xdr:cNvPr>
        <xdr:cNvSpPr/>
      </xdr:nvSpPr>
      <xdr:spPr>
        <a:xfrm>
          <a:off x="21272500" y="1073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113487</xdr:rowOff>
    </xdr:from>
    <xdr:to>
      <xdr:col>107</xdr:col>
      <xdr:colOff>101600</xdr:colOff>
      <xdr:row>63</xdr:row>
      <xdr:rowOff>43637</xdr:rowOff>
    </xdr:to>
    <xdr:sp macro="" textlink="">
      <xdr:nvSpPr>
        <xdr:cNvPr id="581" name="フローチャート: 判断 580">
          <a:extLst>
            <a:ext uri="{FF2B5EF4-FFF2-40B4-BE49-F238E27FC236}">
              <a16:creationId xmlns:a16="http://schemas.microsoft.com/office/drawing/2014/main" id="{347808B6-C2B6-4808-A383-4BA2DDDAA38E}"/>
            </a:ext>
          </a:extLst>
        </xdr:cNvPr>
        <xdr:cNvSpPr/>
      </xdr:nvSpPr>
      <xdr:spPr>
        <a:xfrm>
          <a:off x="20383500" y="1074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119431</xdr:rowOff>
    </xdr:from>
    <xdr:to>
      <xdr:col>102</xdr:col>
      <xdr:colOff>165100</xdr:colOff>
      <xdr:row>63</xdr:row>
      <xdr:rowOff>49581</xdr:rowOff>
    </xdr:to>
    <xdr:sp macro="" textlink="">
      <xdr:nvSpPr>
        <xdr:cNvPr id="582" name="フローチャート: 判断 581">
          <a:extLst>
            <a:ext uri="{FF2B5EF4-FFF2-40B4-BE49-F238E27FC236}">
              <a16:creationId xmlns:a16="http://schemas.microsoft.com/office/drawing/2014/main" id="{D5CB973A-AECA-45B1-9A58-E2A033A6AC07}"/>
            </a:ext>
          </a:extLst>
        </xdr:cNvPr>
        <xdr:cNvSpPr/>
      </xdr:nvSpPr>
      <xdr:spPr>
        <a:xfrm>
          <a:off x="19494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107924</xdr:rowOff>
    </xdr:from>
    <xdr:to>
      <xdr:col>98</xdr:col>
      <xdr:colOff>38100</xdr:colOff>
      <xdr:row>63</xdr:row>
      <xdr:rowOff>38074</xdr:rowOff>
    </xdr:to>
    <xdr:sp macro="" textlink="">
      <xdr:nvSpPr>
        <xdr:cNvPr id="583" name="フローチャート: 判断 582">
          <a:extLst>
            <a:ext uri="{FF2B5EF4-FFF2-40B4-BE49-F238E27FC236}">
              <a16:creationId xmlns:a16="http://schemas.microsoft.com/office/drawing/2014/main" id="{6BA10449-C757-42AB-ACB7-F6B3F15759D2}"/>
            </a:ext>
          </a:extLst>
        </xdr:cNvPr>
        <xdr:cNvSpPr/>
      </xdr:nvSpPr>
      <xdr:spPr>
        <a:xfrm>
          <a:off x="18605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id="{0B850153-553A-4E41-9FC5-8CD69E650C6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5" name="テキスト ボックス 584">
          <a:extLst>
            <a:ext uri="{FF2B5EF4-FFF2-40B4-BE49-F238E27FC236}">
              <a16:creationId xmlns:a16="http://schemas.microsoft.com/office/drawing/2014/main" id="{7E2C937E-127B-4BBA-A6F3-1AE50C123E6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6" name="テキスト ボックス 585">
          <a:extLst>
            <a:ext uri="{FF2B5EF4-FFF2-40B4-BE49-F238E27FC236}">
              <a16:creationId xmlns:a16="http://schemas.microsoft.com/office/drawing/2014/main" id="{A50F9F93-5C42-41BB-A72A-56737B263EC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7" name="テキスト ボックス 586">
          <a:extLst>
            <a:ext uri="{FF2B5EF4-FFF2-40B4-BE49-F238E27FC236}">
              <a16:creationId xmlns:a16="http://schemas.microsoft.com/office/drawing/2014/main" id="{9316DC7A-5B73-4023-8EF9-E62B335902D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id="{4705D382-49E5-489F-94BC-928D659E4A1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58547</xdr:rowOff>
    </xdr:from>
    <xdr:to>
      <xdr:col>116</xdr:col>
      <xdr:colOff>114300</xdr:colOff>
      <xdr:row>63</xdr:row>
      <xdr:rowOff>160147</xdr:rowOff>
    </xdr:to>
    <xdr:sp macro="" textlink="">
      <xdr:nvSpPr>
        <xdr:cNvPr id="589" name="楕円 588">
          <a:extLst>
            <a:ext uri="{FF2B5EF4-FFF2-40B4-BE49-F238E27FC236}">
              <a16:creationId xmlns:a16="http://schemas.microsoft.com/office/drawing/2014/main" id="{A1FD0CF7-8453-4896-95C6-3EF53919C724}"/>
            </a:ext>
          </a:extLst>
        </xdr:cNvPr>
        <xdr:cNvSpPr/>
      </xdr:nvSpPr>
      <xdr:spPr>
        <a:xfrm>
          <a:off x="22110700" y="1085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144924</xdr:rowOff>
    </xdr:from>
    <xdr:ext cx="469744" cy="259045"/>
    <xdr:sp macro="" textlink="">
      <xdr:nvSpPr>
        <xdr:cNvPr id="590" name="【学校施設】&#10;一人当たり面積該当値テキスト">
          <a:extLst>
            <a:ext uri="{FF2B5EF4-FFF2-40B4-BE49-F238E27FC236}">
              <a16:creationId xmlns:a16="http://schemas.microsoft.com/office/drawing/2014/main" id="{7F2289E8-5349-4973-9088-75ED1C286DB7}"/>
            </a:ext>
          </a:extLst>
        </xdr:cNvPr>
        <xdr:cNvSpPr txBox="1"/>
      </xdr:nvSpPr>
      <xdr:spPr>
        <a:xfrm>
          <a:off x="22199600" y="1077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54204</xdr:rowOff>
    </xdr:from>
    <xdr:to>
      <xdr:col>112</xdr:col>
      <xdr:colOff>38100</xdr:colOff>
      <xdr:row>63</xdr:row>
      <xdr:rowOff>155804</xdr:rowOff>
    </xdr:to>
    <xdr:sp macro="" textlink="">
      <xdr:nvSpPr>
        <xdr:cNvPr id="591" name="楕円 590">
          <a:extLst>
            <a:ext uri="{FF2B5EF4-FFF2-40B4-BE49-F238E27FC236}">
              <a16:creationId xmlns:a16="http://schemas.microsoft.com/office/drawing/2014/main" id="{03529ACA-DDF3-412A-B88E-0CFF07812B88}"/>
            </a:ext>
          </a:extLst>
        </xdr:cNvPr>
        <xdr:cNvSpPr/>
      </xdr:nvSpPr>
      <xdr:spPr>
        <a:xfrm>
          <a:off x="21272500" y="1085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105004</xdr:rowOff>
    </xdr:from>
    <xdr:to>
      <xdr:col>116</xdr:col>
      <xdr:colOff>63500</xdr:colOff>
      <xdr:row>63</xdr:row>
      <xdr:rowOff>109347</xdr:rowOff>
    </xdr:to>
    <xdr:cxnSp macro="">
      <xdr:nvCxnSpPr>
        <xdr:cNvPr id="592" name="直線コネクタ 591">
          <a:extLst>
            <a:ext uri="{FF2B5EF4-FFF2-40B4-BE49-F238E27FC236}">
              <a16:creationId xmlns:a16="http://schemas.microsoft.com/office/drawing/2014/main" id="{63E68990-BAFC-43C8-82B1-D0D512CD3A02}"/>
            </a:ext>
          </a:extLst>
        </xdr:cNvPr>
        <xdr:cNvCxnSpPr/>
      </xdr:nvCxnSpPr>
      <xdr:spPr>
        <a:xfrm>
          <a:off x="21323300" y="10906354"/>
          <a:ext cx="8382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50927</xdr:rowOff>
    </xdr:from>
    <xdr:to>
      <xdr:col>107</xdr:col>
      <xdr:colOff>101600</xdr:colOff>
      <xdr:row>63</xdr:row>
      <xdr:rowOff>152527</xdr:rowOff>
    </xdr:to>
    <xdr:sp macro="" textlink="">
      <xdr:nvSpPr>
        <xdr:cNvPr id="593" name="楕円 592">
          <a:extLst>
            <a:ext uri="{FF2B5EF4-FFF2-40B4-BE49-F238E27FC236}">
              <a16:creationId xmlns:a16="http://schemas.microsoft.com/office/drawing/2014/main" id="{B3A472D0-EBC7-4CDE-A9F7-4DFF2ED37DE5}"/>
            </a:ext>
          </a:extLst>
        </xdr:cNvPr>
        <xdr:cNvSpPr/>
      </xdr:nvSpPr>
      <xdr:spPr>
        <a:xfrm>
          <a:off x="20383500" y="1085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101727</xdr:rowOff>
    </xdr:from>
    <xdr:to>
      <xdr:col>111</xdr:col>
      <xdr:colOff>177800</xdr:colOff>
      <xdr:row>63</xdr:row>
      <xdr:rowOff>105004</xdr:rowOff>
    </xdr:to>
    <xdr:cxnSp macro="">
      <xdr:nvCxnSpPr>
        <xdr:cNvPr id="594" name="直線コネクタ 593">
          <a:extLst>
            <a:ext uri="{FF2B5EF4-FFF2-40B4-BE49-F238E27FC236}">
              <a16:creationId xmlns:a16="http://schemas.microsoft.com/office/drawing/2014/main" id="{5D3E00E8-B731-4659-AF49-5A2A46AB1207}"/>
            </a:ext>
          </a:extLst>
        </xdr:cNvPr>
        <xdr:cNvCxnSpPr/>
      </xdr:nvCxnSpPr>
      <xdr:spPr>
        <a:xfrm>
          <a:off x="20434300" y="10903077"/>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63119</xdr:rowOff>
    </xdr:from>
    <xdr:to>
      <xdr:col>102</xdr:col>
      <xdr:colOff>165100</xdr:colOff>
      <xdr:row>63</xdr:row>
      <xdr:rowOff>164719</xdr:rowOff>
    </xdr:to>
    <xdr:sp macro="" textlink="">
      <xdr:nvSpPr>
        <xdr:cNvPr id="595" name="楕円 594">
          <a:extLst>
            <a:ext uri="{FF2B5EF4-FFF2-40B4-BE49-F238E27FC236}">
              <a16:creationId xmlns:a16="http://schemas.microsoft.com/office/drawing/2014/main" id="{B5CDD6CD-0ED3-420D-B344-A7052CA7B64F}"/>
            </a:ext>
          </a:extLst>
        </xdr:cNvPr>
        <xdr:cNvSpPr/>
      </xdr:nvSpPr>
      <xdr:spPr>
        <a:xfrm>
          <a:off x="19494500" y="1086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101727</xdr:rowOff>
    </xdr:from>
    <xdr:to>
      <xdr:col>107</xdr:col>
      <xdr:colOff>50800</xdr:colOff>
      <xdr:row>63</xdr:row>
      <xdr:rowOff>113919</xdr:rowOff>
    </xdr:to>
    <xdr:cxnSp macro="">
      <xdr:nvCxnSpPr>
        <xdr:cNvPr id="596" name="直線コネクタ 595">
          <a:extLst>
            <a:ext uri="{FF2B5EF4-FFF2-40B4-BE49-F238E27FC236}">
              <a16:creationId xmlns:a16="http://schemas.microsoft.com/office/drawing/2014/main" id="{C7FF08A2-F47D-40CB-A548-1DEEBA541128}"/>
            </a:ext>
          </a:extLst>
        </xdr:cNvPr>
        <xdr:cNvCxnSpPr/>
      </xdr:nvCxnSpPr>
      <xdr:spPr>
        <a:xfrm flipV="1">
          <a:off x="19545300" y="10903077"/>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63347</xdr:rowOff>
    </xdr:from>
    <xdr:to>
      <xdr:col>98</xdr:col>
      <xdr:colOff>38100</xdr:colOff>
      <xdr:row>63</xdr:row>
      <xdr:rowOff>164947</xdr:rowOff>
    </xdr:to>
    <xdr:sp macro="" textlink="">
      <xdr:nvSpPr>
        <xdr:cNvPr id="597" name="楕円 596">
          <a:extLst>
            <a:ext uri="{FF2B5EF4-FFF2-40B4-BE49-F238E27FC236}">
              <a16:creationId xmlns:a16="http://schemas.microsoft.com/office/drawing/2014/main" id="{DDF8C7D5-598D-490F-B5CB-A18F83B31D59}"/>
            </a:ext>
          </a:extLst>
        </xdr:cNvPr>
        <xdr:cNvSpPr/>
      </xdr:nvSpPr>
      <xdr:spPr>
        <a:xfrm>
          <a:off x="18605500" y="1086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113919</xdr:rowOff>
    </xdr:from>
    <xdr:to>
      <xdr:col>102</xdr:col>
      <xdr:colOff>114300</xdr:colOff>
      <xdr:row>63</xdr:row>
      <xdr:rowOff>114147</xdr:rowOff>
    </xdr:to>
    <xdr:cxnSp macro="">
      <xdr:nvCxnSpPr>
        <xdr:cNvPr id="598" name="直線コネクタ 597">
          <a:extLst>
            <a:ext uri="{FF2B5EF4-FFF2-40B4-BE49-F238E27FC236}">
              <a16:creationId xmlns:a16="http://schemas.microsoft.com/office/drawing/2014/main" id="{E153CCBE-7AEE-4084-87C0-1BF45A31A99E}"/>
            </a:ext>
          </a:extLst>
        </xdr:cNvPr>
        <xdr:cNvCxnSpPr/>
      </xdr:nvCxnSpPr>
      <xdr:spPr>
        <a:xfrm flipV="1">
          <a:off x="18656300" y="10915269"/>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51630</xdr:rowOff>
    </xdr:from>
    <xdr:ext cx="469744" cy="259045"/>
    <xdr:sp macro="" textlink="">
      <xdr:nvSpPr>
        <xdr:cNvPr id="599" name="n_1aveValue【学校施設】&#10;一人当たり面積">
          <a:extLst>
            <a:ext uri="{FF2B5EF4-FFF2-40B4-BE49-F238E27FC236}">
              <a16:creationId xmlns:a16="http://schemas.microsoft.com/office/drawing/2014/main" id="{B1B1B1FE-B429-412C-87C9-23E518F954B0}"/>
            </a:ext>
          </a:extLst>
        </xdr:cNvPr>
        <xdr:cNvSpPr txBox="1"/>
      </xdr:nvSpPr>
      <xdr:spPr>
        <a:xfrm>
          <a:off x="21075727" y="1051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60164</xdr:rowOff>
    </xdr:from>
    <xdr:ext cx="469744" cy="259045"/>
    <xdr:sp macro="" textlink="">
      <xdr:nvSpPr>
        <xdr:cNvPr id="600" name="n_2aveValue【学校施設】&#10;一人当たり面積">
          <a:extLst>
            <a:ext uri="{FF2B5EF4-FFF2-40B4-BE49-F238E27FC236}">
              <a16:creationId xmlns:a16="http://schemas.microsoft.com/office/drawing/2014/main" id="{BCF0CB17-17FE-4EBE-8FF5-84DD084316EE}"/>
            </a:ext>
          </a:extLst>
        </xdr:cNvPr>
        <xdr:cNvSpPr txBox="1"/>
      </xdr:nvSpPr>
      <xdr:spPr>
        <a:xfrm>
          <a:off x="20199427" y="1051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66108</xdr:rowOff>
    </xdr:from>
    <xdr:ext cx="469744" cy="259045"/>
    <xdr:sp macro="" textlink="">
      <xdr:nvSpPr>
        <xdr:cNvPr id="601" name="n_3aveValue【学校施設】&#10;一人当たり面積">
          <a:extLst>
            <a:ext uri="{FF2B5EF4-FFF2-40B4-BE49-F238E27FC236}">
              <a16:creationId xmlns:a16="http://schemas.microsoft.com/office/drawing/2014/main" id="{53965BBE-42FD-44B2-A543-76AA12896B73}"/>
            </a:ext>
          </a:extLst>
        </xdr:cNvPr>
        <xdr:cNvSpPr txBox="1"/>
      </xdr:nvSpPr>
      <xdr:spPr>
        <a:xfrm>
          <a:off x="19310427" y="1052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54601</xdr:rowOff>
    </xdr:from>
    <xdr:ext cx="469744" cy="259045"/>
    <xdr:sp macro="" textlink="">
      <xdr:nvSpPr>
        <xdr:cNvPr id="602" name="n_4aveValue【学校施設】&#10;一人当たり面積">
          <a:extLst>
            <a:ext uri="{FF2B5EF4-FFF2-40B4-BE49-F238E27FC236}">
              <a16:creationId xmlns:a16="http://schemas.microsoft.com/office/drawing/2014/main" id="{1A237CA3-DFD4-4659-BED1-53BBB3064ECB}"/>
            </a:ext>
          </a:extLst>
        </xdr:cNvPr>
        <xdr:cNvSpPr txBox="1"/>
      </xdr:nvSpPr>
      <xdr:spPr>
        <a:xfrm>
          <a:off x="18421427" y="1051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146931</xdr:rowOff>
    </xdr:from>
    <xdr:ext cx="469744" cy="259045"/>
    <xdr:sp macro="" textlink="">
      <xdr:nvSpPr>
        <xdr:cNvPr id="603" name="n_1mainValue【学校施設】&#10;一人当たり面積">
          <a:extLst>
            <a:ext uri="{FF2B5EF4-FFF2-40B4-BE49-F238E27FC236}">
              <a16:creationId xmlns:a16="http://schemas.microsoft.com/office/drawing/2014/main" id="{B61B62F5-977D-48CE-935B-8CF05F34A73C}"/>
            </a:ext>
          </a:extLst>
        </xdr:cNvPr>
        <xdr:cNvSpPr txBox="1"/>
      </xdr:nvSpPr>
      <xdr:spPr>
        <a:xfrm>
          <a:off x="21075727" y="10948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143654</xdr:rowOff>
    </xdr:from>
    <xdr:ext cx="469744" cy="259045"/>
    <xdr:sp macro="" textlink="">
      <xdr:nvSpPr>
        <xdr:cNvPr id="604" name="n_2mainValue【学校施設】&#10;一人当たり面積">
          <a:extLst>
            <a:ext uri="{FF2B5EF4-FFF2-40B4-BE49-F238E27FC236}">
              <a16:creationId xmlns:a16="http://schemas.microsoft.com/office/drawing/2014/main" id="{B875AA4F-32D1-4CB8-B6BE-2DD85CEBD640}"/>
            </a:ext>
          </a:extLst>
        </xdr:cNvPr>
        <xdr:cNvSpPr txBox="1"/>
      </xdr:nvSpPr>
      <xdr:spPr>
        <a:xfrm>
          <a:off x="20199427" y="1094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155846</xdr:rowOff>
    </xdr:from>
    <xdr:ext cx="469744" cy="259045"/>
    <xdr:sp macro="" textlink="">
      <xdr:nvSpPr>
        <xdr:cNvPr id="605" name="n_3mainValue【学校施設】&#10;一人当たり面積">
          <a:extLst>
            <a:ext uri="{FF2B5EF4-FFF2-40B4-BE49-F238E27FC236}">
              <a16:creationId xmlns:a16="http://schemas.microsoft.com/office/drawing/2014/main" id="{AE1C41C2-8B4E-49ED-8ADD-0740C72C959F}"/>
            </a:ext>
          </a:extLst>
        </xdr:cNvPr>
        <xdr:cNvSpPr txBox="1"/>
      </xdr:nvSpPr>
      <xdr:spPr>
        <a:xfrm>
          <a:off x="19310427" y="1095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156074</xdr:rowOff>
    </xdr:from>
    <xdr:ext cx="469744" cy="259045"/>
    <xdr:sp macro="" textlink="">
      <xdr:nvSpPr>
        <xdr:cNvPr id="606" name="n_4mainValue【学校施設】&#10;一人当たり面積">
          <a:extLst>
            <a:ext uri="{FF2B5EF4-FFF2-40B4-BE49-F238E27FC236}">
              <a16:creationId xmlns:a16="http://schemas.microsoft.com/office/drawing/2014/main" id="{4AFFAC59-3604-4D75-AE01-24A741BFA913}"/>
            </a:ext>
          </a:extLst>
        </xdr:cNvPr>
        <xdr:cNvSpPr txBox="1"/>
      </xdr:nvSpPr>
      <xdr:spPr>
        <a:xfrm>
          <a:off x="18421427" y="1095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7" name="正方形/長方形 606">
          <a:extLst>
            <a:ext uri="{FF2B5EF4-FFF2-40B4-BE49-F238E27FC236}">
              <a16:creationId xmlns:a16="http://schemas.microsoft.com/office/drawing/2014/main" id="{B3BF0483-E75F-41AB-BAA2-ED46565E5BC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8" name="正方形/長方形 607">
          <a:extLst>
            <a:ext uri="{FF2B5EF4-FFF2-40B4-BE49-F238E27FC236}">
              <a16:creationId xmlns:a16="http://schemas.microsoft.com/office/drawing/2014/main" id="{D86CBDC0-54E2-4113-8503-642AE8A43FF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9" name="正方形/長方形 608">
          <a:extLst>
            <a:ext uri="{FF2B5EF4-FFF2-40B4-BE49-F238E27FC236}">
              <a16:creationId xmlns:a16="http://schemas.microsoft.com/office/drawing/2014/main" id="{33942FDF-7053-4D79-9ABB-61B5DE51BB4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0" name="正方形/長方形 609">
          <a:extLst>
            <a:ext uri="{FF2B5EF4-FFF2-40B4-BE49-F238E27FC236}">
              <a16:creationId xmlns:a16="http://schemas.microsoft.com/office/drawing/2014/main" id="{6218FC82-CE8B-457B-9B03-23001FF98FB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1" name="正方形/長方形 610">
          <a:extLst>
            <a:ext uri="{FF2B5EF4-FFF2-40B4-BE49-F238E27FC236}">
              <a16:creationId xmlns:a16="http://schemas.microsoft.com/office/drawing/2014/main" id="{BD19CE97-9C85-4670-93B3-FA73C8C3F59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2" name="正方形/長方形 611">
          <a:extLst>
            <a:ext uri="{FF2B5EF4-FFF2-40B4-BE49-F238E27FC236}">
              <a16:creationId xmlns:a16="http://schemas.microsoft.com/office/drawing/2014/main" id="{3B63CC25-4547-4111-ADC0-C8C0C892B0D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3" name="正方形/長方形 612">
          <a:extLst>
            <a:ext uri="{FF2B5EF4-FFF2-40B4-BE49-F238E27FC236}">
              <a16:creationId xmlns:a16="http://schemas.microsoft.com/office/drawing/2014/main" id="{E2D23F7D-E784-43E9-BFA3-810D82BF46B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4" name="正方形/長方形 613">
          <a:extLst>
            <a:ext uri="{FF2B5EF4-FFF2-40B4-BE49-F238E27FC236}">
              <a16:creationId xmlns:a16="http://schemas.microsoft.com/office/drawing/2014/main" id="{CB6EB4C9-0747-4A44-8DDF-A1B0582B6F7A}"/>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15" name="正方形/長方形 614">
          <a:extLst>
            <a:ext uri="{FF2B5EF4-FFF2-40B4-BE49-F238E27FC236}">
              <a16:creationId xmlns:a16="http://schemas.microsoft.com/office/drawing/2014/main" id="{B694BBD6-2113-4981-BFF5-E97874457A6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6" name="正方形/長方形 615">
          <a:extLst>
            <a:ext uri="{FF2B5EF4-FFF2-40B4-BE49-F238E27FC236}">
              <a16:creationId xmlns:a16="http://schemas.microsoft.com/office/drawing/2014/main" id="{1B8D9667-6066-40B4-AA0D-FAB9DC5763D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7" name="正方形/長方形 616">
          <a:extLst>
            <a:ext uri="{FF2B5EF4-FFF2-40B4-BE49-F238E27FC236}">
              <a16:creationId xmlns:a16="http://schemas.microsoft.com/office/drawing/2014/main" id="{425C0203-8A41-4AEB-BEAC-19853FA985E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8" name="正方形/長方形 617">
          <a:extLst>
            <a:ext uri="{FF2B5EF4-FFF2-40B4-BE49-F238E27FC236}">
              <a16:creationId xmlns:a16="http://schemas.microsoft.com/office/drawing/2014/main" id="{0391A660-29D6-4E99-AF9D-D817F0C24D2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9" name="正方形/長方形 618">
          <a:extLst>
            <a:ext uri="{FF2B5EF4-FFF2-40B4-BE49-F238E27FC236}">
              <a16:creationId xmlns:a16="http://schemas.microsoft.com/office/drawing/2014/main" id="{367D247F-1871-494B-BD1A-66C3930CF38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0" name="正方形/長方形 619">
          <a:extLst>
            <a:ext uri="{FF2B5EF4-FFF2-40B4-BE49-F238E27FC236}">
              <a16:creationId xmlns:a16="http://schemas.microsoft.com/office/drawing/2014/main" id="{F4C2D68B-D169-4CD8-B043-D25BAF42E52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1" name="正方形/長方形 620">
          <a:extLst>
            <a:ext uri="{FF2B5EF4-FFF2-40B4-BE49-F238E27FC236}">
              <a16:creationId xmlns:a16="http://schemas.microsoft.com/office/drawing/2014/main" id="{B45FF430-9EE8-4883-943A-86FCBA7E9A8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2" name="正方形/長方形 621">
          <a:extLst>
            <a:ext uri="{FF2B5EF4-FFF2-40B4-BE49-F238E27FC236}">
              <a16:creationId xmlns:a16="http://schemas.microsoft.com/office/drawing/2014/main" id="{BE4810EE-B5EB-41DF-9C21-797942362541}"/>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23" name="正方形/長方形 622">
          <a:extLst>
            <a:ext uri="{FF2B5EF4-FFF2-40B4-BE49-F238E27FC236}">
              <a16:creationId xmlns:a16="http://schemas.microsoft.com/office/drawing/2014/main" id="{52BAEDDC-7121-42A8-9938-F666F40C1E4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4" name="正方形/長方形 623">
          <a:extLst>
            <a:ext uri="{FF2B5EF4-FFF2-40B4-BE49-F238E27FC236}">
              <a16:creationId xmlns:a16="http://schemas.microsoft.com/office/drawing/2014/main" id="{8B7F8774-10C1-40BD-8817-55A3F286913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5" name="正方形/長方形 624">
          <a:extLst>
            <a:ext uri="{FF2B5EF4-FFF2-40B4-BE49-F238E27FC236}">
              <a16:creationId xmlns:a16="http://schemas.microsoft.com/office/drawing/2014/main" id="{A9D1DFD1-1331-41C4-8182-7CE2D0420F8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6" name="正方形/長方形 625">
          <a:extLst>
            <a:ext uri="{FF2B5EF4-FFF2-40B4-BE49-F238E27FC236}">
              <a16:creationId xmlns:a16="http://schemas.microsoft.com/office/drawing/2014/main" id="{1EA3C33B-35FB-4C69-832A-37B46E69165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7" name="正方形/長方形 626">
          <a:extLst>
            <a:ext uri="{FF2B5EF4-FFF2-40B4-BE49-F238E27FC236}">
              <a16:creationId xmlns:a16="http://schemas.microsoft.com/office/drawing/2014/main" id="{52312340-D137-4137-8EF5-61A499FE83C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8" name="正方形/長方形 627">
          <a:extLst>
            <a:ext uri="{FF2B5EF4-FFF2-40B4-BE49-F238E27FC236}">
              <a16:creationId xmlns:a16="http://schemas.microsoft.com/office/drawing/2014/main" id="{2C933058-1B8E-4CCA-992F-EE89553BB74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9" name="正方形/長方形 628">
          <a:extLst>
            <a:ext uri="{FF2B5EF4-FFF2-40B4-BE49-F238E27FC236}">
              <a16:creationId xmlns:a16="http://schemas.microsoft.com/office/drawing/2014/main" id="{74FDD221-07EC-4041-AC65-5572750A996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0" name="正方形/長方形 629">
          <a:extLst>
            <a:ext uri="{FF2B5EF4-FFF2-40B4-BE49-F238E27FC236}">
              <a16:creationId xmlns:a16="http://schemas.microsoft.com/office/drawing/2014/main" id="{C7A706DD-146A-4E03-9180-BD32DCD015E7}"/>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31" name="正方形/長方形 630">
          <a:extLst>
            <a:ext uri="{FF2B5EF4-FFF2-40B4-BE49-F238E27FC236}">
              <a16:creationId xmlns:a16="http://schemas.microsoft.com/office/drawing/2014/main" id="{3CC66230-6B58-47C7-BF0C-0DE9623C9DE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2" name="正方形/長方形 631">
          <a:extLst>
            <a:ext uri="{FF2B5EF4-FFF2-40B4-BE49-F238E27FC236}">
              <a16:creationId xmlns:a16="http://schemas.microsoft.com/office/drawing/2014/main" id="{0D9EEC7C-A8DF-4C4F-8B2A-4C1139DE6A4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3" name="正方形/長方形 632">
          <a:extLst>
            <a:ext uri="{FF2B5EF4-FFF2-40B4-BE49-F238E27FC236}">
              <a16:creationId xmlns:a16="http://schemas.microsoft.com/office/drawing/2014/main" id="{DD783A5B-AAB8-486B-AB18-FB017137A6A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4" name="正方形/長方形 633">
          <a:extLst>
            <a:ext uri="{FF2B5EF4-FFF2-40B4-BE49-F238E27FC236}">
              <a16:creationId xmlns:a16="http://schemas.microsoft.com/office/drawing/2014/main" id="{713C4841-A7D5-4272-8AA0-C7F06CDBBE4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5" name="正方形/長方形 634">
          <a:extLst>
            <a:ext uri="{FF2B5EF4-FFF2-40B4-BE49-F238E27FC236}">
              <a16:creationId xmlns:a16="http://schemas.microsoft.com/office/drawing/2014/main" id="{AF9061B6-79CB-43B1-A64E-8EF32B954F8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6" name="正方形/長方形 635">
          <a:extLst>
            <a:ext uri="{FF2B5EF4-FFF2-40B4-BE49-F238E27FC236}">
              <a16:creationId xmlns:a16="http://schemas.microsoft.com/office/drawing/2014/main" id="{28ACED78-78AD-4707-A792-0987D13E098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7" name="正方形/長方形 636">
          <a:extLst>
            <a:ext uri="{FF2B5EF4-FFF2-40B4-BE49-F238E27FC236}">
              <a16:creationId xmlns:a16="http://schemas.microsoft.com/office/drawing/2014/main" id="{BACB22AD-1504-4980-922D-ED4E5EA4C52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8" name="正方形/長方形 637">
          <a:extLst>
            <a:ext uri="{FF2B5EF4-FFF2-40B4-BE49-F238E27FC236}">
              <a16:creationId xmlns:a16="http://schemas.microsoft.com/office/drawing/2014/main" id="{961799A6-E1BC-4EC0-A0A3-844EB07A6852}"/>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39" name="正方形/長方形 638">
          <a:extLst>
            <a:ext uri="{FF2B5EF4-FFF2-40B4-BE49-F238E27FC236}">
              <a16:creationId xmlns:a16="http://schemas.microsoft.com/office/drawing/2014/main" id="{45781F46-B73D-445A-966B-2602007A273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0" name="正方形/長方形 639">
          <a:extLst>
            <a:ext uri="{FF2B5EF4-FFF2-40B4-BE49-F238E27FC236}">
              <a16:creationId xmlns:a16="http://schemas.microsoft.com/office/drawing/2014/main" id="{837E6A79-BC3C-4EC4-83EE-79BD130FEE6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1" name="テキスト ボックス 640">
          <a:extLst>
            <a:ext uri="{FF2B5EF4-FFF2-40B4-BE49-F238E27FC236}">
              <a16:creationId xmlns:a16="http://schemas.microsoft.com/office/drawing/2014/main" id="{7E718602-6900-4273-9B1E-00768592B00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有形固定資産減価償却率について、類似団体平均に比べ高い施設が道路、公営住宅、消防施設で、低い施設が橋梁、学校施設、体育館・プール、保健センター、庁舎である。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有形固定資産減価償却率が高い道路については、個別施設計画に基づき計画的に修繕を行っている。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これまで有形固定資産減価償却率が高かった保育所については、令和</a:t>
          </a:r>
          <a:r>
            <a:rPr kumimoji="1"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年度に売却が決まり町有施設ではなくなった。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その他の施設についても、公共施設等総合管理計画や個別施設計画に基づき、維持補修や売却検討など、資産の管理を適切に進めていく。</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庁舎の有形固定資産減価償却率が減少した理由としては、令和</a:t>
          </a:r>
          <a:r>
            <a:rPr kumimoji="1"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年度に役場庁舎の改修工事を行ったことによるもの。</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BC8E3D8-60E0-4BA8-97AB-1885B4C2C8F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8CEAFAC-F012-490C-88C7-BE64CB9F13B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481BB05-DC34-4D38-BF0E-31D6110A65B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8103BDB-DF72-4784-A205-89FE1FBF342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北海道南幌町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26943AC-CF50-446F-B2FE-638B928AEC7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6327C0E-7BB5-41DB-9AF3-EFCEDADF355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034606B-81E1-460D-94DA-26342F89BCE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091C0D4-18C7-4653-9E31-FB5778DB544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EC5E286-EA65-4D43-B751-422F9CA0372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5013004-0485-44D7-8025-425AD9C7EF0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7,785
7,705
81.36
7,853,485
7,725,875
127,518
3,487,617
7,502,672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E2ACC61-B24B-4D65-B97F-8E521E0C14A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CED9887-6B95-4084-A021-2D8EE44695F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D0AEDE1-4A77-47C8-AA0F-CCA162684F0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111.2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BE08CD8-6213-4E1D-97B3-6E32595C103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990E46D-7CB2-495D-BCA0-2AD4EA80063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88D52FB-9147-4636-A433-9B700718D67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0199F64-22ED-4B09-9E54-ABB54C04FE9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8FDC12B-25F5-4C3A-A3AB-66734B8F978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E308089-18A2-4D09-997C-27B44088432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78C578A-CE01-4ED9-8169-5413CB870F2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31E9D3A-09D4-4533-9F1F-0B6C3D09FCA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1127A48-2408-49EF-AA60-0A1516B8D7C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BE2C698-EA9D-4B25-887D-9DD9EC441C2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8C2D9E0-A87C-49D2-ADD3-2F484677932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E88DFA1-65E1-4D79-9693-9D5A8CC492A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A91D1CC-31D5-4306-B484-4DBF7FDEA5A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5B5F0F3-8E50-4B73-8DA4-D23A5B70259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03AE2DD-B2BD-4398-B062-A358275F5B2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4C80DFE-8A48-47E1-A4E2-BB5C00ED959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FE2DF76-2D8A-4894-BB6B-C24CB688E9E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D0F5DBF-176E-49A8-AF69-2575CFCCC8E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5152EFF-DAD8-47DC-A764-4AE7F66EBA2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1156C8F-BFAF-4F3A-A6EC-1202AEA5A28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E46D0F2-390F-4BD1-A1D6-20A8779290E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8CDE884-9B94-4438-919F-71687ABEF01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719D6F8-C550-4021-B59E-6E51DAC0166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6D7E6BF-7DF3-448C-8B9E-84644404014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5558766-BA58-4F98-A295-B8A3F8CE142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58236AE-7F5A-4003-BFE0-35242C7E8056}"/>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A8BB4D97-7178-4C88-BCA1-C0F431CF9C0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1C014AE2-3022-4C0F-B90A-6B613DE94BB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E95733B8-4712-4BE3-949A-83947DB38BC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495F2A06-6224-43B2-8D80-846F469EAC6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136BA14F-8B1E-48F4-A92D-F251432E89D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E4587B68-2E9E-4B8D-851A-5B0B37C8447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3F024FB-AFD9-43E3-AFEB-F480AAE2FD2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B1D8DA74-68BA-4990-A263-F30212B4EB17}"/>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C69B15AF-4B36-4BBA-A8A2-2DA71761F41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AE19BE86-00C3-41D6-92D4-06C1501121F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FA50454-FF59-4A31-BC02-9EBA79E0FBD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E0F24EF5-5B03-46E1-B5A8-F7AB2F6079D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8E3CCDEB-5E91-47E1-8EFE-07000D046C2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DC3ED201-9F53-4DC0-8456-12BAF3CFE36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C26D8014-B5D1-4234-8EFA-06836D00F8A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CDF38CE3-4729-4626-9E68-E3833062490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83F93794-D030-4086-9449-E0C58CF59EE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3C77739-C012-4D83-8766-35C16F1C7D5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C73DCB95-6A01-4DEF-A54F-FB753D61D3D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20E5BB60-BBEA-440A-9BE4-C40D627D76C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30B98C6B-93AE-4907-97DD-A193BED1899F}"/>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E5FC9166-E40E-480C-A598-A9A83027E9B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5ED8BCA5-F90E-4CA6-BB3F-95BCA7BDD14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6B8EC621-2F9D-4BDA-8A62-F0C14DF1555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AAF4E0E8-0BC0-4AE1-95F2-0B99FBA745BC}"/>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DDA3B291-572F-4D7F-A33E-6601F1E7E98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162CA32F-93A7-406D-9C88-61E6941CF85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15BB77AC-4E5C-4D9F-98A0-C186A8A0671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80B715EC-0FC8-40A2-AE17-9CBF9ACD7A2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D1D612F0-F4DE-41CC-A029-FDA8BDAE97E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0C83F8BF-D71C-4D7A-8EF2-5D6E35284E3B}"/>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F1D69CD0-5FFC-42C8-816A-5D70693628A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2A197A1F-04DC-42CD-B79F-FA57E63C742A}"/>
            </a:ext>
          </a:extLst>
        </xdr:cNvPr>
        <xdr:cNvCxnSpPr/>
      </xdr:nvCxnSpPr>
      <xdr:spPr>
        <a:xfrm flipV="1">
          <a:off x="4634865" y="944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1D5F5CBE-A301-416B-90F5-CACDF75D5383}"/>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AF7DEB5E-AE30-4120-A05D-29157CFF32CD}"/>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129557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0AC12DB6-5EF4-4BB8-AE6A-624286008A50}"/>
            </a:ext>
          </a:extLst>
        </xdr:cNvPr>
        <xdr:cNvSpPr txBox="1"/>
      </xdr:nvSpPr>
      <xdr:spPr>
        <a:xfrm>
          <a:off x="4673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xdr:rowOff>
    </xdr:from>
    <xdr:to>
      <xdr:col>24</xdr:col>
      <xdr:colOff>152400</xdr:colOff>
      <xdr:row>55</xdr:row>
      <xdr:rowOff>11430</xdr:rowOff>
    </xdr:to>
    <xdr:cxnSp macro="">
      <xdr:nvCxnSpPr>
        <xdr:cNvPr id="77" name="直線コネクタ 76">
          <a:extLst>
            <a:ext uri="{FF2B5EF4-FFF2-40B4-BE49-F238E27FC236}">
              <a16:creationId xmlns:a16="http://schemas.microsoft.com/office/drawing/2014/main" id="{A64B6922-5654-470D-B66F-1644B4B778DB}"/>
            </a:ext>
          </a:extLst>
        </xdr:cNvPr>
        <xdr:cNvCxnSpPr/>
      </xdr:nvCxnSpPr>
      <xdr:spPr>
        <a:xfrm>
          <a:off x="4546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93362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63532F28-CEDB-4759-90BB-A9E1B15FEAE0}"/>
            </a:ext>
          </a:extLst>
        </xdr:cNvPr>
        <xdr:cNvSpPr txBox="1"/>
      </xdr:nvSpPr>
      <xdr:spPr>
        <a:xfrm>
          <a:off x="4673600" y="10380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114935</xdr:rowOff>
    </xdr:from>
    <xdr:to>
      <xdr:col>24</xdr:col>
      <xdr:colOff>114300</xdr:colOff>
      <xdr:row>61</xdr:row>
      <xdr:rowOff>45085</xdr:rowOff>
    </xdr:to>
    <xdr:sp macro="" textlink="">
      <xdr:nvSpPr>
        <xdr:cNvPr id="79" name="フローチャート: 判断 78">
          <a:extLst>
            <a:ext uri="{FF2B5EF4-FFF2-40B4-BE49-F238E27FC236}">
              <a16:creationId xmlns:a16="http://schemas.microsoft.com/office/drawing/2014/main" id="{324B8B22-E9A9-4209-A237-9481D759343A}"/>
            </a:ext>
          </a:extLst>
        </xdr:cNvPr>
        <xdr:cNvSpPr/>
      </xdr:nvSpPr>
      <xdr:spPr>
        <a:xfrm>
          <a:off x="45847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158750</xdr:rowOff>
    </xdr:from>
    <xdr:to>
      <xdr:col>20</xdr:col>
      <xdr:colOff>38100</xdr:colOff>
      <xdr:row>61</xdr:row>
      <xdr:rowOff>88900</xdr:rowOff>
    </xdr:to>
    <xdr:sp macro="" textlink="">
      <xdr:nvSpPr>
        <xdr:cNvPr id="80" name="フローチャート: 判断 79">
          <a:extLst>
            <a:ext uri="{FF2B5EF4-FFF2-40B4-BE49-F238E27FC236}">
              <a16:creationId xmlns:a16="http://schemas.microsoft.com/office/drawing/2014/main" id="{3013291B-C89B-4C82-AFE2-48A70AF3CDCF}"/>
            </a:ext>
          </a:extLst>
        </xdr:cNvPr>
        <xdr:cNvSpPr/>
      </xdr:nvSpPr>
      <xdr:spPr>
        <a:xfrm>
          <a:off x="3746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81" name="フローチャート: 判断 80">
          <a:extLst>
            <a:ext uri="{FF2B5EF4-FFF2-40B4-BE49-F238E27FC236}">
              <a16:creationId xmlns:a16="http://schemas.microsoft.com/office/drawing/2014/main" id="{0BDA5D93-C52B-4A43-88CB-20EFEF585522}"/>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82" name="フローチャート: 判断 81">
          <a:extLst>
            <a:ext uri="{FF2B5EF4-FFF2-40B4-BE49-F238E27FC236}">
              <a16:creationId xmlns:a16="http://schemas.microsoft.com/office/drawing/2014/main" id="{29440956-4208-42B2-876F-E96D44F0E166}"/>
            </a:ext>
          </a:extLst>
        </xdr:cNvPr>
        <xdr:cNvSpPr/>
      </xdr:nvSpPr>
      <xdr:spPr>
        <a:xfrm>
          <a:off x="1968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8255</xdr:rowOff>
    </xdr:from>
    <xdr:to>
      <xdr:col>6</xdr:col>
      <xdr:colOff>38100</xdr:colOff>
      <xdr:row>60</xdr:row>
      <xdr:rowOff>109855</xdr:rowOff>
    </xdr:to>
    <xdr:sp macro="" textlink="">
      <xdr:nvSpPr>
        <xdr:cNvPr id="83" name="フローチャート: 判断 82">
          <a:extLst>
            <a:ext uri="{FF2B5EF4-FFF2-40B4-BE49-F238E27FC236}">
              <a16:creationId xmlns:a16="http://schemas.microsoft.com/office/drawing/2014/main" id="{76AE1A4F-2608-4677-BA5F-B63372472A23}"/>
            </a:ext>
          </a:extLst>
        </xdr:cNvPr>
        <xdr:cNvSpPr/>
      </xdr:nvSpPr>
      <xdr:spPr>
        <a:xfrm>
          <a:off x="1079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5DEFA16C-2863-4137-81E6-DADAC35D05D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9510313A-2AFB-4421-B332-6936FF5681C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1FB6DBA8-E3DE-477B-81D0-687DD3CA8BB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36814A3B-0A35-40A5-B112-054CF12C8CA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6D1ADC22-C113-4834-8598-FE2EBAEE4B1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147320</xdr:rowOff>
    </xdr:from>
    <xdr:to>
      <xdr:col>24</xdr:col>
      <xdr:colOff>114300</xdr:colOff>
      <xdr:row>59</xdr:row>
      <xdr:rowOff>77470</xdr:rowOff>
    </xdr:to>
    <xdr:sp macro="" textlink="">
      <xdr:nvSpPr>
        <xdr:cNvPr id="89" name="楕円 88">
          <a:extLst>
            <a:ext uri="{FF2B5EF4-FFF2-40B4-BE49-F238E27FC236}">
              <a16:creationId xmlns:a16="http://schemas.microsoft.com/office/drawing/2014/main" id="{780B3159-64FB-4BB4-BAB0-98314B2DB9AC}"/>
            </a:ext>
          </a:extLst>
        </xdr:cNvPr>
        <xdr:cNvSpPr/>
      </xdr:nvSpPr>
      <xdr:spPr>
        <a:xfrm>
          <a:off x="45847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170197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24B9A975-6835-4C70-BA81-9D42536EB812}"/>
            </a:ext>
          </a:extLst>
        </xdr:cNvPr>
        <xdr:cNvSpPr txBox="1"/>
      </xdr:nvSpPr>
      <xdr:spPr>
        <a:xfrm>
          <a:off x="4673600"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4445</xdr:rowOff>
    </xdr:from>
    <xdr:to>
      <xdr:col>20</xdr:col>
      <xdr:colOff>38100</xdr:colOff>
      <xdr:row>59</xdr:row>
      <xdr:rowOff>106045</xdr:rowOff>
    </xdr:to>
    <xdr:sp macro="" textlink="">
      <xdr:nvSpPr>
        <xdr:cNvPr id="91" name="楕円 90">
          <a:extLst>
            <a:ext uri="{FF2B5EF4-FFF2-40B4-BE49-F238E27FC236}">
              <a16:creationId xmlns:a16="http://schemas.microsoft.com/office/drawing/2014/main" id="{3D86F5FD-54A2-4E06-B64A-2D47D478B824}"/>
            </a:ext>
          </a:extLst>
        </xdr:cNvPr>
        <xdr:cNvSpPr/>
      </xdr:nvSpPr>
      <xdr:spPr>
        <a:xfrm>
          <a:off x="374650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26670</xdr:rowOff>
    </xdr:from>
    <xdr:to>
      <xdr:col>24</xdr:col>
      <xdr:colOff>63500</xdr:colOff>
      <xdr:row>59</xdr:row>
      <xdr:rowOff>55245</xdr:rowOff>
    </xdr:to>
    <xdr:cxnSp macro="">
      <xdr:nvCxnSpPr>
        <xdr:cNvPr id="92" name="直線コネクタ 91">
          <a:extLst>
            <a:ext uri="{FF2B5EF4-FFF2-40B4-BE49-F238E27FC236}">
              <a16:creationId xmlns:a16="http://schemas.microsoft.com/office/drawing/2014/main" id="{9F93E3EA-53C8-4071-80FD-D3509BE134F4}"/>
            </a:ext>
          </a:extLst>
        </xdr:cNvPr>
        <xdr:cNvCxnSpPr/>
      </xdr:nvCxnSpPr>
      <xdr:spPr>
        <a:xfrm flipV="1">
          <a:off x="3797300" y="1014222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147320</xdr:rowOff>
    </xdr:from>
    <xdr:to>
      <xdr:col>15</xdr:col>
      <xdr:colOff>101600</xdr:colOff>
      <xdr:row>59</xdr:row>
      <xdr:rowOff>77470</xdr:rowOff>
    </xdr:to>
    <xdr:sp macro="" textlink="">
      <xdr:nvSpPr>
        <xdr:cNvPr id="93" name="楕円 92">
          <a:extLst>
            <a:ext uri="{FF2B5EF4-FFF2-40B4-BE49-F238E27FC236}">
              <a16:creationId xmlns:a16="http://schemas.microsoft.com/office/drawing/2014/main" id="{5BE40709-8FC2-4F96-9872-A9CE7CC2BDD8}"/>
            </a:ext>
          </a:extLst>
        </xdr:cNvPr>
        <xdr:cNvSpPr/>
      </xdr:nvSpPr>
      <xdr:spPr>
        <a:xfrm>
          <a:off x="28575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26670</xdr:rowOff>
    </xdr:from>
    <xdr:to>
      <xdr:col>19</xdr:col>
      <xdr:colOff>177800</xdr:colOff>
      <xdr:row>59</xdr:row>
      <xdr:rowOff>55245</xdr:rowOff>
    </xdr:to>
    <xdr:cxnSp macro="">
      <xdr:nvCxnSpPr>
        <xdr:cNvPr id="94" name="直線コネクタ 93">
          <a:extLst>
            <a:ext uri="{FF2B5EF4-FFF2-40B4-BE49-F238E27FC236}">
              <a16:creationId xmlns:a16="http://schemas.microsoft.com/office/drawing/2014/main" id="{10701856-1E8B-400F-81CF-4AF106687AE6}"/>
            </a:ext>
          </a:extLst>
        </xdr:cNvPr>
        <xdr:cNvCxnSpPr/>
      </xdr:nvCxnSpPr>
      <xdr:spPr>
        <a:xfrm>
          <a:off x="2908300" y="101422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90170</xdr:rowOff>
    </xdr:from>
    <xdr:to>
      <xdr:col>10</xdr:col>
      <xdr:colOff>165100</xdr:colOff>
      <xdr:row>59</xdr:row>
      <xdr:rowOff>20320</xdr:rowOff>
    </xdr:to>
    <xdr:sp macro="" textlink="">
      <xdr:nvSpPr>
        <xdr:cNvPr id="95" name="楕円 94">
          <a:extLst>
            <a:ext uri="{FF2B5EF4-FFF2-40B4-BE49-F238E27FC236}">
              <a16:creationId xmlns:a16="http://schemas.microsoft.com/office/drawing/2014/main" id="{F0681C3E-51B2-40F6-B142-98222F0BEFED}"/>
            </a:ext>
          </a:extLst>
        </xdr:cNvPr>
        <xdr:cNvSpPr/>
      </xdr:nvSpPr>
      <xdr:spPr>
        <a:xfrm>
          <a:off x="19685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140970</xdr:rowOff>
    </xdr:from>
    <xdr:to>
      <xdr:col>15</xdr:col>
      <xdr:colOff>50800</xdr:colOff>
      <xdr:row>59</xdr:row>
      <xdr:rowOff>26670</xdr:rowOff>
    </xdr:to>
    <xdr:cxnSp macro="">
      <xdr:nvCxnSpPr>
        <xdr:cNvPr id="96" name="直線コネクタ 95">
          <a:extLst>
            <a:ext uri="{FF2B5EF4-FFF2-40B4-BE49-F238E27FC236}">
              <a16:creationId xmlns:a16="http://schemas.microsoft.com/office/drawing/2014/main" id="{3839F090-36CE-494C-8FF4-3A716BE3CFF3}"/>
            </a:ext>
          </a:extLst>
        </xdr:cNvPr>
        <xdr:cNvCxnSpPr/>
      </xdr:nvCxnSpPr>
      <xdr:spPr>
        <a:xfrm>
          <a:off x="2019300" y="100850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36830</xdr:rowOff>
    </xdr:from>
    <xdr:to>
      <xdr:col>6</xdr:col>
      <xdr:colOff>38100</xdr:colOff>
      <xdr:row>58</xdr:row>
      <xdr:rowOff>138430</xdr:rowOff>
    </xdr:to>
    <xdr:sp macro="" textlink="">
      <xdr:nvSpPr>
        <xdr:cNvPr id="97" name="楕円 96">
          <a:extLst>
            <a:ext uri="{FF2B5EF4-FFF2-40B4-BE49-F238E27FC236}">
              <a16:creationId xmlns:a16="http://schemas.microsoft.com/office/drawing/2014/main" id="{46CB74ED-AB14-4BF1-8D06-FF69C7684E7D}"/>
            </a:ext>
          </a:extLst>
        </xdr:cNvPr>
        <xdr:cNvSpPr/>
      </xdr:nvSpPr>
      <xdr:spPr>
        <a:xfrm>
          <a:off x="1079500"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87630</xdr:rowOff>
    </xdr:from>
    <xdr:to>
      <xdr:col>10</xdr:col>
      <xdr:colOff>114300</xdr:colOff>
      <xdr:row>58</xdr:row>
      <xdr:rowOff>140970</xdr:rowOff>
    </xdr:to>
    <xdr:cxnSp macro="">
      <xdr:nvCxnSpPr>
        <xdr:cNvPr id="98" name="直線コネクタ 97">
          <a:extLst>
            <a:ext uri="{FF2B5EF4-FFF2-40B4-BE49-F238E27FC236}">
              <a16:creationId xmlns:a16="http://schemas.microsoft.com/office/drawing/2014/main" id="{69AC39C6-702B-4766-BB3A-1025747EF77B}"/>
            </a:ext>
          </a:extLst>
        </xdr:cNvPr>
        <xdr:cNvCxnSpPr/>
      </xdr:nvCxnSpPr>
      <xdr:spPr>
        <a:xfrm>
          <a:off x="1130300" y="1003173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80027</xdr:rowOff>
    </xdr:from>
    <xdr:ext cx="405111" cy="259045"/>
    <xdr:sp macro="" textlink="">
      <xdr:nvSpPr>
        <xdr:cNvPr id="99" name="n_1aveValue【体育館・プール】&#10;有形固定資産減価償却率">
          <a:extLst>
            <a:ext uri="{FF2B5EF4-FFF2-40B4-BE49-F238E27FC236}">
              <a16:creationId xmlns:a16="http://schemas.microsoft.com/office/drawing/2014/main" id="{A7E70554-BB78-479D-A463-41CC9685B645}"/>
            </a:ext>
          </a:extLst>
        </xdr:cNvPr>
        <xdr:cNvSpPr txBox="1"/>
      </xdr:nvSpPr>
      <xdr:spPr>
        <a:xfrm>
          <a:off x="358204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100" name="n_2aveValue【体育館・プール】&#10;有形固定資産減価償却率">
          <a:extLst>
            <a:ext uri="{FF2B5EF4-FFF2-40B4-BE49-F238E27FC236}">
              <a16:creationId xmlns:a16="http://schemas.microsoft.com/office/drawing/2014/main" id="{A45D7464-3BE3-4D59-9886-055122D8CA02}"/>
            </a:ext>
          </a:extLst>
        </xdr:cNvPr>
        <xdr:cNvSpPr txBox="1"/>
      </xdr:nvSpPr>
      <xdr:spPr>
        <a:xfrm>
          <a:off x="2705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1922</xdr:rowOff>
    </xdr:from>
    <xdr:ext cx="405111" cy="259045"/>
    <xdr:sp macro="" textlink="">
      <xdr:nvSpPr>
        <xdr:cNvPr id="101" name="n_3aveValue【体育館・プール】&#10;有形固定資産減価償却率">
          <a:extLst>
            <a:ext uri="{FF2B5EF4-FFF2-40B4-BE49-F238E27FC236}">
              <a16:creationId xmlns:a16="http://schemas.microsoft.com/office/drawing/2014/main" id="{06DB150A-E9A1-48D1-B1C9-3D3AA2808EA1}"/>
            </a:ext>
          </a:extLst>
        </xdr:cNvPr>
        <xdr:cNvSpPr txBox="1"/>
      </xdr:nvSpPr>
      <xdr:spPr>
        <a:xfrm>
          <a:off x="18167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100982</xdr:rowOff>
    </xdr:from>
    <xdr:ext cx="405111" cy="259045"/>
    <xdr:sp macro="" textlink="">
      <xdr:nvSpPr>
        <xdr:cNvPr id="102" name="n_4aveValue【体育館・プール】&#10;有形固定資産減価償却率">
          <a:extLst>
            <a:ext uri="{FF2B5EF4-FFF2-40B4-BE49-F238E27FC236}">
              <a16:creationId xmlns:a16="http://schemas.microsoft.com/office/drawing/2014/main" id="{B29BE3E6-3548-4319-9A49-5BD9D9895D79}"/>
            </a:ext>
          </a:extLst>
        </xdr:cNvPr>
        <xdr:cNvSpPr txBox="1"/>
      </xdr:nvSpPr>
      <xdr:spPr>
        <a:xfrm>
          <a:off x="927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122572</xdr:rowOff>
    </xdr:from>
    <xdr:ext cx="405111" cy="259045"/>
    <xdr:sp macro="" textlink="">
      <xdr:nvSpPr>
        <xdr:cNvPr id="103" name="n_1mainValue【体育館・プール】&#10;有形固定資産減価償却率">
          <a:extLst>
            <a:ext uri="{FF2B5EF4-FFF2-40B4-BE49-F238E27FC236}">
              <a16:creationId xmlns:a16="http://schemas.microsoft.com/office/drawing/2014/main" id="{1FFF45A3-487D-4647-875C-6ECD6ED8922B}"/>
            </a:ext>
          </a:extLst>
        </xdr:cNvPr>
        <xdr:cNvSpPr txBox="1"/>
      </xdr:nvSpPr>
      <xdr:spPr>
        <a:xfrm>
          <a:off x="3582044" y="989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93997</xdr:rowOff>
    </xdr:from>
    <xdr:ext cx="405111" cy="259045"/>
    <xdr:sp macro="" textlink="">
      <xdr:nvSpPr>
        <xdr:cNvPr id="104" name="n_2mainValue【体育館・プール】&#10;有形固定資産減価償却率">
          <a:extLst>
            <a:ext uri="{FF2B5EF4-FFF2-40B4-BE49-F238E27FC236}">
              <a16:creationId xmlns:a16="http://schemas.microsoft.com/office/drawing/2014/main" id="{047C498A-A3DB-44AE-A8D8-738916C84357}"/>
            </a:ext>
          </a:extLst>
        </xdr:cNvPr>
        <xdr:cNvSpPr txBox="1"/>
      </xdr:nvSpPr>
      <xdr:spPr>
        <a:xfrm>
          <a:off x="27057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36847</xdr:rowOff>
    </xdr:from>
    <xdr:ext cx="405111" cy="259045"/>
    <xdr:sp macro="" textlink="">
      <xdr:nvSpPr>
        <xdr:cNvPr id="105" name="n_3mainValue【体育館・プール】&#10;有形固定資産減価償却率">
          <a:extLst>
            <a:ext uri="{FF2B5EF4-FFF2-40B4-BE49-F238E27FC236}">
              <a16:creationId xmlns:a16="http://schemas.microsoft.com/office/drawing/2014/main" id="{1529EB0D-A752-45C1-A2BA-E6243CA9FDDE}"/>
            </a:ext>
          </a:extLst>
        </xdr:cNvPr>
        <xdr:cNvSpPr txBox="1"/>
      </xdr:nvSpPr>
      <xdr:spPr>
        <a:xfrm>
          <a:off x="18167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154957</xdr:rowOff>
    </xdr:from>
    <xdr:ext cx="405111" cy="259045"/>
    <xdr:sp macro="" textlink="">
      <xdr:nvSpPr>
        <xdr:cNvPr id="106" name="n_4mainValue【体育館・プール】&#10;有形固定資産減価償却率">
          <a:extLst>
            <a:ext uri="{FF2B5EF4-FFF2-40B4-BE49-F238E27FC236}">
              <a16:creationId xmlns:a16="http://schemas.microsoft.com/office/drawing/2014/main" id="{406A1077-E334-4FA7-8828-233C39CD733A}"/>
            </a:ext>
          </a:extLst>
        </xdr:cNvPr>
        <xdr:cNvSpPr txBox="1"/>
      </xdr:nvSpPr>
      <xdr:spPr>
        <a:xfrm>
          <a:off x="9277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68D78577-81A1-45E9-AFDA-1995EC6A335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9B803CBA-1699-4867-AC0F-66F1DA83C18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86545561-454C-44A2-8423-94D42872E25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B19E0449-FE03-41E0-AF84-12E6D8261A1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F0410551-DBBC-4591-8F4E-5EA31F4FFBA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5287712B-CEAE-4DCD-902F-5023E230EDF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5AAC7D2B-6101-4329-9B52-2FBAB12C94C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E5D4E13B-2B65-486B-90BE-4DE0EB55722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C5DC82F2-94EE-4723-A152-B31B550190D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0584D361-A422-4FA6-B6FF-6ADB566EF30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7" name="直線コネクタ 116">
          <a:extLst>
            <a:ext uri="{FF2B5EF4-FFF2-40B4-BE49-F238E27FC236}">
              <a16:creationId xmlns:a16="http://schemas.microsoft.com/office/drawing/2014/main" id="{A6BDACF7-BB63-43A8-B583-16B7DC4705B1}"/>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8" name="テキスト ボックス 117">
          <a:extLst>
            <a:ext uri="{FF2B5EF4-FFF2-40B4-BE49-F238E27FC236}">
              <a16:creationId xmlns:a16="http://schemas.microsoft.com/office/drawing/2014/main" id="{E77053F9-F21C-4663-8519-7FB376D252F7}"/>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9" name="直線コネクタ 118">
          <a:extLst>
            <a:ext uri="{FF2B5EF4-FFF2-40B4-BE49-F238E27FC236}">
              <a16:creationId xmlns:a16="http://schemas.microsoft.com/office/drawing/2014/main" id="{B84C3E4D-02BA-46E6-A6C3-39FF0F1CB2D6}"/>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0" name="テキスト ボックス 119">
          <a:extLst>
            <a:ext uri="{FF2B5EF4-FFF2-40B4-BE49-F238E27FC236}">
              <a16:creationId xmlns:a16="http://schemas.microsoft.com/office/drawing/2014/main" id="{820C75A4-B921-4DD2-9344-059110DBC477}"/>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1" name="直線コネクタ 120">
          <a:extLst>
            <a:ext uri="{FF2B5EF4-FFF2-40B4-BE49-F238E27FC236}">
              <a16:creationId xmlns:a16="http://schemas.microsoft.com/office/drawing/2014/main" id="{4E9148D4-37E1-4F1C-881B-3095A5E0D3EA}"/>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22" name="テキスト ボックス 121">
          <a:extLst>
            <a:ext uri="{FF2B5EF4-FFF2-40B4-BE49-F238E27FC236}">
              <a16:creationId xmlns:a16="http://schemas.microsoft.com/office/drawing/2014/main" id="{F2EB7835-DC65-44A8-A336-B2BD23D14D8E}"/>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3" name="直線コネクタ 122">
          <a:extLst>
            <a:ext uri="{FF2B5EF4-FFF2-40B4-BE49-F238E27FC236}">
              <a16:creationId xmlns:a16="http://schemas.microsoft.com/office/drawing/2014/main" id="{8010EA1C-76C5-4C39-B210-9FF2CA00A161}"/>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24" name="テキスト ボックス 123">
          <a:extLst>
            <a:ext uri="{FF2B5EF4-FFF2-40B4-BE49-F238E27FC236}">
              <a16:creationId xmlns:a16="http://schemas.microsoft.com/office/drawing/2014/main" id="{FBDB513B-2F6F-4DC1-A77E-FCD65D5FAB52}"/>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1F19172E-AE9B-4DBC-9F1C-A4BD2717C38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3CD02010-1E31-41F4-8E6B-030F01B8ED7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58DD096F-0760-47D7-9AAE-EAA5DF1455B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120701</xdr:rowOff>
    </xdr:from>
    <xdr:to>
      <xdr:col>54</xdr:col>
      <xdr:colOff>189865</xdr:colOff>
      <xdr:row>63</xdr:row>
      <xdr:rowOff>164135</xdr:rowOff>
    </xdr:to>
    <xdr:cxnSp macro="">
      <xdr:nvCxnSpPr>
        <xdr:cNvPr id="128" name="直線コネクタ 127">
          <a:extLst>
            <a:ext uri="{FF2B5EF4-FFF2-40B4-BE49-F238E27FC236}">
              <a16:creationId xmlns:a16="http://schemas.microsoft.com/office/drawing/2014/main" id="{448B0742-0570-404F-B309-895CF782F0C3}"/>
            </a:ext>
          </a:extLst>
        </xdr:cNvPr>
        <xdr:cNvCxnSpPr/>
      </xdr:nvCxnSpPr>
      <xdr:spPr>
        <a:xfrm flipV="1">
          <a:off x="10476865" y="9550451"/>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129" name="【体育館・プール】&#10;一人当たり面積最小値テキスト">
          <a:extLst>
            <a:ext uri="{FF2B5EF4-FFF2-40B4-BE49-F238E27FC236}">
              <a16:creationId xmlns:a16="http://schemas.microsoft.com/office/drawing/2014/main" id="{8A4B2243-8C9B-4F15-AD5C-DD8A3B46409B}"/>
            </a:ext>
          </a:extLst>
        </xdr:cNvPr>
        <xdr:cNvSpPr txBox="1"/>
      </xdr:nvSpPr>
      <xdr:spPr>
        <a:xfrm>
          <a:off x="10515600" y="1096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130" name="直線コネクタ 129">
          <a:extLst>
            <a:ext uri="{FF2B5EF4-FFF2-40B4-BE49-F238E27FC236}">
              <a16:creationId xmlns:a16="http://schemas.microsoft.com/office/drawing/2014/main" id="{93A99600-000B-4681-A213-E803C3AF22CB}"/>
            </a:ext>
          </a:extLst>
        </xdr:cNvPr>
        <xdr:cNvCxnSpPr/>
      </xdr:nvCxnSpPr>
      <xdr:spPr>
        <a:xfrm>
          <a:off x="10388600" y="1096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67378</xdr:rowOff>
    </xdr:from>
    <xdr:ext cx="469744" cy="259045"/>
    <xdr:sp macro="" textlink="">
      <xdr:nvSpPr>
        <xdr:cNvPr id="131" name="【体育館・プール】&#10;一人当たり面積最大値テキスト">
          <a:extLst>
            <a:ext uri="{FF2B5EF4-FFF2-40B4-BE49-F238E27FC236}">
              <a16:creationId xmlns:a16="http://schemas.microsoft.com/office/drawing/2014/main" id="{A35F9755-D890-457F-8E5C-6BAB40536CC6}"/>
            </a:ext>
          </a:extLst>
        </xdr:cNvPr>
        <xdr:cNvSpPr txBox="1"/>
      </xdr:nvSpPr>
      <xdr:spPr>
        <a:xfrm>
          <a:off x="10515600" y="932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120701</xdr:rowOff>
    </xdr:from>
    <xdr:to>
      <xdr:col>55</xdr:col>
      <xdr:colOff>88900</xdr:colOff>
      <xdr:row>55</xdr:row>
      <xdr:rowOff>120701</xdr:rowOff>
    </xdr:to>
    <xdr:cxnSp macro="">
      <xdr:nvCxnSpPr>
        <xdr:cNvPr id="132" name="直線コネクタ 131">
          <a:extLst>
            <a:ext uri="{FF2B5EF4-FFF2-40B4-BE49-F238E27FC236}">
              <a16:creationId xmlns:a16="http://schemas.microsoft.com/office/drawing/2014/main" id="{C5BE3CB8-AC81-42A6-A9D1-575D9158AC6E}"/>
            </a:ext>
          </a:extLst>
        </xdr:cNvPr>
        <xdr:cNvCxnSpPr/>
      </xdr:nvCxnSpPr>
      <xdr:spPr>
        <a:xfrm>
          <a:off x="10388600" y="955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70731</xdr:rowOff>
    </xdr:from>
    <xdr:ext cx="469744" cy="259045"/>
    <xdr:sp macro="" textlink="">
      <xdr:nvSpPr>
        <xdr:cNvPr id="133" name="【体育館・プール】&#10;一人当たり面積平均値テキスト">
          <a:extLst>
            <a:ext uri="{FF2B5EF4-FFF2-40B4-BE49-F238E27FC236}">
              <a16:creationId xmlns:a16="http://schemas.microsoft.com/office/drawing/2014/main" id="{AD3639AF-2EE1-425A-A238-3214EEC01F31}"/>
            </a:ext>
          </a:extLst>
        </xdr:cNvPr>
        <xdr:cNvSpPr txBox="1"/>
      </xdr:nvSpPr>
      <xdr:spPr>
        <a:xfrm>
          <a:off x="10515600" y="10529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92304</xdr:rowOff>
    </xdr:from>
    <xdr:to>
      <xdr:col>55</xdr:col>
      <xdr:colOff>50800</xdr:colOff>
      <xdr:row>62</xdr:row>
      <xdr:rowOff>22454</xdr:rowOff>
    </xdr:to>
    <xdr:sp macro="" textlink="">
      <xdr:nvSpPr>
        <xdr:cNvPr id="134" name="フローチャート: 判断 133">
          <a:extLst>
            <a:ext uri="{FF2B5EF4-FFF2-40B4-BE49-F238E27FC236}">
              <a16:creationId xmlns:a16="http://schemas.microsoft.com/office/drawing/2014/main" id="{F9EE9BE6-A4FF-4839-B899-B50C78FBD1F1}"/>
            </a:ext>
          </a:extLst>
        </xdr:cNvPr>
        <xdr:cNvSpPr/>
      </xdr:nvSpPr>
      <xdr:spPr>
        <a:xfrm>
          <a:off x="10426700" y="10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118364</xdr:rowOff>
    </xdr:from>
    <xdr:to>
      <xdr:col>50</xdr:col>
      <xdr:colOff>165100</xdr:colOff>
      <xdr:row>62</xdr:row>
      <xdr:rowOff>48514</xdr:rowOff>
    </xdr:to>
    <xdr:sp macro="" textlink="">
      <xdr:nvSpPr>
        <xdr:cNvPr id="135" name="フローチャート: 判断 134">
          <a:extLst>
            <a:ext uri="{FF2B5EF4-FFF2-40B4-BE49-F238E27FC236}">
              <a16:creationId xmlns:a16="http://schemas.microsoft.com/office/drawing/2014/main" id="{AF562A31-1855-4F1C-9EFC-176FCF5D9392}"/>
            </a:ext>
          </a:extLst>
        </xdr:cNvPr>
        <xdr:cNvSpPr/>
      </xdr:nvSpPr>
      <xdr:spPr>
        <a:xfrm>
          <a:off x="9588500" y="1057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132994</xdr:rowOff>
    </xdr:from>
    <xdr:to>
      <xdr:col>46</xdr:col>
      <xdr:colOff>38100</xdr:colOff>
      <xdr:row>62</xdr:row>
      <xdr:rowOff>63144</xdr:rowOff>
    </xdr:to>
    <xdr:sp macro="" textlink="">
      <xdr:nvSpPr>
        <xdr:cNvPr id="136" name="フローチャート: 判断 135">
          <a:extLst>
            <a:ext uri="{FF2B5EF4-FFF2-40B4-BE49-F238E27FC236}">
              <a16:creationId xmlns:a16="http://schemas.microsoft.com/office/drawing/2014/main" id="{F17BF85D-F8DF-4EB2-AE52-3A2717A3CB47}"/>
            </a:ext>
          </a:extLst>
        </xdr:cNvPr>
        <xdr:cNvSpPr/>
      </xdr:nvSpPr>
      <xdr:spPr>
        <a:xfrm>
          <a:off x="8699500" y="1059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127051</xdr:rowOff>
    </xdr:from>
    <xdr:to>
      <xdr:col>41</xdr:col>
      <xdr:colOff>101600</xdr:colOff>
      <xdr:row>62</xdr:row>
      <xdr:rowOff>57201</xdr:rowOff>
    </xdr:to>
    <xdr:sp macro="" textlink="">
      <xdr:nvSpPr>
        <xdr:cNvPr id="137" name="フローチャート: 判断 136">
          <a:extLst>
            <a:ext uri="{FF2B5EF4-FFF2-40B4-BE49-F238E27FC236}">
              <a16:creationId xmlns:a16="http://schemas.microsoft.com/office/drawing/2014/main" id="{09E8A86D-802B-4670-95AC-8BE6552B8DFD}"/>
            </a:ext>
          </a:extLst>
        </xdr:cNvPr>
        <xdr:cNvSpPr/>
      </xdr:nvSpPr>
      <xdr:spPr>
        <a:xfrm>
          <a:off x="7810500" y="105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112420</xdr:rowOff>
    </xdr:from>
    <xdr:to>
      <xdr:col>36</xdr:col>
      <xdr:colOff>165100</xdr:colOff>
      <xdr:row>62</xdr:row>
      <xdr:rowOff>42570</xdr:rowOff>
    </xdr:to>
    <xdr:sp macro="" textlink="">
      <xdr:nvSpPr>
        <xdr:cNvPr id="138" name="フローチャート: 判断 137">
          <a:extLst>
            <a:ext uri="{FF2B5EF4-FFF2-40B4-BE49-F238E27FC236}">
              <a16:creationId xmlns:a16="http://schemas.microsoft.com/office/drawing/2014/main" id="{882935A8-4629-46E0-AE3F-221FD14E1DCC}"/>
            </a:ext>
          </a:extLst>
        </xdr:cNvPr>
        <xdr:cNvSpPr/>
      </xdr:nvSpPr>
      <xdr:spPr>
        <a:xfrm>
          <a:off x="6921500" y="1057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0BAF3A9F-826F-4194-8AC4-DD05D594DE0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BAC6F21F-7578-47C4-AC65-CF74547EA8A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3E5F3968-CBF7-4B56-8491-E09562FCAD6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363EBCA2-B27D-4670-B711-5925FBF3CE6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10346504-70E9-410F-AC4A-2ABDE62DBE8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68986</xdr:rowOff>
    </xdr:from>
    <xdr:to>
      <xdr:col>55</xdr:col>
      <xdr:colOff>50800</xdr:colOff>
      <xdr:row>61</xdr:row>
      <xdr:rowOff>170586</xdr:rowOff>
    </xdr:to>
    <xdr:sp macro="" textlink="">
      <xdr:nvSpPr>
        <xdr:cNvPr id="144" name="楕円 143">
          <a:extLst>
            <a:ext uri="{FF2B5EF4-FFF2-40B4-BE49-F238E27FC236}">
              <a16:creationId xmlns:a16="http://schemas.microsoft.com/office/drawing/2014/main" id="{2DB01084-E157-4573-B35C-A62CB8E0DF68}"/>
            </a:ext>
          </a:extLst>
        </xdr:cNvPr>
        <xdr:cNvSpPr/>
      </xdr:nvSpPr>
      <xdr:spPr>
        <a:xfrm>
          <a:off x="10426700" y="1052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91863</xdr:rowOff>
    </xdr:from>
    <xdr:ext cx="469744" cy="259045"/>
    <xdr:sp macro="" textlink="">
      <xdr:nvSpPr>
        <xdr:cNvPr id="145" name="【体育館・プール】&#10;一人当たり面積該当値テキスト">
          <a:extLst>
            <a:ext uri="{FF2B5EF4-FFF2-40B4-BE49-F238E27FC236}">
              <a16:creationId xmlns:a16="http://schemas.microsoft.com/office/drawing/2014/main" id="{F220DDE5-D518-4252-BF82-81889972CBFA}"/>
            </a:ext>
          </a:extLst>
        </xdr:cNvPr>
        <xdr:cNvSpPr txBox="1"/>
      </xdr:nvSpPr>
      <xdr:spPr>
        <a:xfrm>
          <a:off x="10515600" y="10378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56642</xdr:rowOff>
    </xdr:from>
    <xdr:to>
      <xdr:col>50</xdr:col>
      <xdr:colOff>165100</xdr:colOff>
      <xdr:row>61</xdr:row>
      <xdr:rowOff>158242</xdr:rowOff>
    </xdr:to>
    <xdr:sp macro="" textlink="">
      <xdr:nvSpPr>
        <xdr:cNvPr id="146" name="楕円 145">
          <a:extLst>
            <a:ext uri="{FF2B5EF4-FFF2-40B4-BE49-F238E27FC236}">
              <a16:creationId xmlns:a16="http://schemas.microsoft.com/office/drawing/2014/main" id="{C0F36E68-FA69-4C38-9BC3-725BDB1A56F7}"/>
            </a:ext>
          </a:extLst>
        </xdr:cNvPr>
        <xdr:cNvSpPr/>
      </xdr:nvSpPr>
      <xdr:spPr>
        <a:xfrm>
          <a:off x="9588500" y="1051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107442</xdr:rowOff>
    </xdr:from>
    <xdr:to>
      <xdr:col>55</xdr:col>
      <xdr:colOff>0</xdr:colOff>
      <xdr:row>61</xdr:row>
      <xdr:rowOff>119786</xdr:rowOff>
    </xdr:to>
    <xdr:cxnSp macro="">
      <xdr:nvCxnSpPr>
        <xdr:cNvPr id="147" name="直線コネクタ 146">
          <a:extLst>
            <a:ext uri="{FF2B5EF4-FFF2-40B4-BE49-F238E27FC236}">
              <a16:creationId xmlns:a16="http://schemas.microsoft.com/office/drawing/2014/main" id="{6F9D6ADB-8AE3-4FDC-B880-D76E18356A93}"/>
            </a:ext>
          </a:extLst>
        </xdr:cNvPr>
        <xdr:cNvCxnSpPr/>
      </xdr:nvCxnSpPr>
      <xdr:spPr>
        <a:xfrm>
          <a:off x="9639300" y="10565892"/>
          <a:ext cx="8382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47498</xdr:rowOff>
    </xdr:from>
    <xdr:to>
      <xdr:col>46</xdr:col>
      <xdr:colOff>38100</xdr:colOff>
      <xdr:row>61</xdr:row>
      <xdr:rowOff>149098</xdr:rowOff>
    </xdr:to>
    <xdr:sp macro="" textlink="">
      <xdr:nvSpPr>
        <xdr:cNvPr id="148" name="楕円 147">
          <a:extLst>
            <a:ext uri="{FF2B5EF4-FFF2-40B4-BE49-F238E27FC236}">
              <a16:creationId xmlns:a16="http://schemas.microsoft.com/office/drawing/2014/main" id="{BD762FCB-0793-4378-9222-46E88CD5B750}"/>
            </a:ext>
          </a:extLst>
        </xdr:cNvPr>
        <xdr:cNvSpPr/>
      </xdr:nvSpPr>
      <xdr:spPr>
        <a:xfrm>
          <a:off x="8699500" y="1050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98298</xdr:rowOff>
    </xdr:from>
    <xdr:to>
      <xdr:col>50</xdr:col>
      <xdr:colOff>114300</xdr:colOff>
      <xdr:row>61</xdr:row>
      <xdr:rowOff>107442</xdr:rowOff>
    </xdr:to>
    <xdr:cxnSp macro="">
      <xdr:nvCxnSpPr>
        <xdr:cNvPr id="149" name="直線コネクタ 148">
          <a:extLst>
            <a:ext uri="{FF2B5EF4-FFF2-40B4-BE49-F238E27FC236}">
              <a16:creationId xmlns:a16="http://schemas.microsoft.com/office/drawing/2014/main" id="{EF37DF05-CA7F-4FC4-85C5-2DD635FE2D82}"/>
            </a:ext>
          </a:extLst>
        </xdr:cNvPr>
        <xdr:cNvCxnSpPr/>
      </xdr:nvCxnSpPr>
      <xdr:spPr>
        <a:xfrm>
          <a:off x="8750300" y="105567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51156</xdr:rowOff>
    </xdr:from>
    <xdr:to>
      <xdr:col>41</xdr:col>
      <xdr:colOff>101600</xdr:colOff>
      <xdr:row>61</xdr:row>
      <xdr:rowOff>152756</xdr:rowOff>
    </xdr:to>
    <xdr:sp macro="" textlink="">
      <xdr:nvSpPr>
        <xdr:cNvPr id="150" name="楕円 149">
          <a:extLst>
            <a:ext uri="{FF2B5EF4-FFF2-40B4-BE49-F238E27FC236}">
              <a16:creationId xmlns:a16="http://schemas.microsoft.com/office/drawing/2014/main" id="{3DB9C8C7-139F-4687-A860-B0C1B2B6B422}"/>
            </a:ext>
          </a:extLst>
        </xdr:cNvPr>
        <xdr:cNvSpPr/>
      </xdr:nvSpPr>
      <xdr:spPr>
        <a:xfrm>
          <a:off x="7810500" y="1050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98298</xdr:rowOff>
    </xdr:from>
    <xdr:to>
      <xdr:col>45</xdr:col>
      <xdr:colOff>177800</xdr:colOff>
      <xdr:row>61</xdr:row>
      <xdr:rowOff>101956</xdr:rowOff>
    </xdr:to>
    <xdr:cxnSp macro="">
      <xdr:nvCxnSpPr>
        <xdr:cNvPr id="151" name="直線コネクタ 150">
          <a:extLst>
            <a:ext uri="{FF2B5EF4-FFF2-40B4-BE49-F238E27FC236}">
              <a16:creationId xmlns:a16="http://schemas.microsoft.com/office/drawing/2014/main" id="{D35FDF3B-69ED-46DD-97EC-C0EEC8870F5C}"/>
            </a:ext>
          </a:extLst>
        </xdr:cNvPr>
        <xdr:cNvCxnSpPr/>
      </xdr:nvCxnSpPr>
      <xdr:spPr>
        <a:xfrm flipV="1">
          <a:off x="7861300" y="10556748"/>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52070</xdr:rowOff>
    </xdr:from>
    <xdr:to>
      <xdr:col>36</xdr:col>
      <xdr:colOff>165100</xdr:colOff>
      <xdr:row>61</xdr:row>
      <xdr:rowOff>153670</xdr:rowOff>
    </xdr:to>
    <xdr:sp macro="" textlink="">
      <xdr:nvSpPr>
        <xdr:cNvPr id="152" name="楕円 151">
          <a:extLst>
            <a:ext uri="{FF2B5EF4-FFF2-40B4-BE49-F238E27FC236}">
              <a16:creationId xmlns:a16="http://schemas.microsoft.com/office/drawing/2014/main" id="{E584990C-2AFA-44BA-A0BA-65C041650C49}"/>
            </a:ext>
          </a:extLst>
        </xdr:cNvPr>
        <xdr:cNvSpPr/>
      </xdr:nvSpPr>
      <xdr:spPr>
        <a:xfrm>
          <a:off x="6921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101956</xdr:rowOff>
    </xdr:from>
    <xdr:to>
      <xdr:col>41</xdr:col>
      <xdr:colOff>50800</xdr:colOff>
      <xdr:row>61</xdr:row>
      <xdr:rowOff>102870</xdr:rowOff>
    </xdr:to>
    <xdr:cxnSp macro="">
      <xdr:nvCxnSpPr>
        <xdr:cNvPr id="153" name="直線コネクタ 152">
          <a:extLst>
            <a:ext uri="{FF2B5EF4-FFF2-40B4-BE49-F238E27FC236}">
              <a16:creationId xmlns:a16="http://schemas.microsoft.com/office/drawing/2014/main" id="{541B6420-A8D6-4C3B-921F-D26CA5BACC18}"/>
            </a:ext>
          </a:extLst>
        </xdr:cNvPr>
        <xdr:cNvCxnSpPr/>
      </xdr:nvCxnSpPr>
      <xdr:spPr>
        <a:xfrm flipV="1">
          <a:off x="6972300" y="10560406"/>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39641</xdr:rowOff>
    </xdr:from>
    <xdr:ext cx="469744" cy="259045"/>
    <xdr:sp macro="" textlink="">
      <xdr:nvSpPr>
        <xdr:cNvPr id="154" name="n_1aveValue【体育館・プール】&#10;一人当たり面積">
          <a:extLst>
            <a:ext uri="{FF2B5EF4-FFF2-40B4-BE49-F238E27FC236}">
              <a16:creationId xmlns:a16="http://schemas.microsoft.com/office/drawing/2014/main" id="{AEAFB627-A9D7-4075-A245-E19FE956696E}"/>
            </a:ext>
          </a:extLst>
        </xdr:cNvPr>
        <xdr:cNvSpPr txBox="1"/>
      </xdr:nvSpPr>
      <xdr:spPr>
        <a:xfrm>
          <a:off x="9391727" y="1066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54271</xdr:rowOff>
    </xdr:from>
    <xdr:ext cx="469744" cy="259045"/>
    <xdr:sp macro="" textlink="">
      <xdr:nvSpPr>
        <xdr:cNvPr id="155" name="n_2aveValue【体育館・プール】&#10;一人当たり面積">
          <a:extLst>
            <a:ext uri="{FF2B5EF4-FFF2-40B4-BE49-F238E27FC236}">
              <a16:creationId xmlns:a16="http://schemas.microsoft.com/office/drawing/2014/main" id="{D61B3BF0-2839-4450-B121-3E5387770AE9}"/>
            </a:ext>
          </a:extLst>
        </xdr:cNvPr>
        <xdr:cNvSpPr txBox="1"/>
      </xdr:nvSpPr>
      <xdr:spPr>
        <a:xfrm>
          <a:off x="8515427" y="1068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48328</xdr:rowOff>
    </xdr:from>
    <xdr:ext cx="469744" cy="259045"/>
    <xdr:sp macro="" textlink="">
      <xdr:nvSpPr>
        <xdr:cNvPr id="156" name="n_3aveValue【体育館・プール】&#10;一人当たり面積">
          <a:extLst>
            <a:ext uri="{FF2B5EF4-FFF2-40B4-BE49-F238E27FC236}">
              <a16:creationId xmlns:a16="http://schemas.microsoft.com/office/drawing/2014/main" id="{006A3CF8-F74F-4571-A509-5C8BDC105F2E}"/>
            </a:ext>
          </a:extLst>
        </xdr:cNvPr>
        <xdr:cNvSpPr txBox="1"/>
      </xdr:nvSpPr>
      <xdr:spPr>
        <a:xfrm>
          <a:off x="7626427" y="1067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33697</xdr:rowOff>
    </xdr:from>
    <xdr:ext cx="469744" cy="259045"/>
    <xdr:sp macro="" textlink="">
      <xdr:nvSpPr>
        <xdr:cNvPr id="157" name="n_4aveValue【体育館・プール】&#10;一人当たり面積">
          <a:extLst>
            <a:ext uri="{FF2B5EF4-FFF2-40B4-BE49-F238E27FC236}">
              <a16:creationId xmlns:a16="http://schemas.microsoft.com/office/drawing/2014/main" id="{A4FB0C10-D15A-4C20-A40A-E8120417D416}"/>
            </a:ext>
          </a:extLst>
        </xdr:cNvPr>
        <xdr:cNvSpPr txBox="1"/>
      </xdr:nvSpPr>
      <xdr:spPr>
        <a:xfrm>
          <a:off x="6737427" y="1066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3319</xdr:rowOff>
    </xdr:from>
    <xdr:ext cx="469744" cy="259045"/>
    <xdr:sp macro="" textlink="">
      <xdr:nvSpPr>
        <xdr:cNvPr id="158" name="n_1mainValue【体育館・プール】&#10;一人当たり面積">
          <a:extLst>
            <a:ext uri="{FF2B5EF4-FFF2-40B4-BE49-F238E27FC236}">
              <a16:creationId xmlns:a16="http://schemas.microsoft.com/office/drawing/2014/main" id="{6AED8255-8183-4174-865B-01426A52F778}"/>
            </a:ext>
          </a:extLst>
        </xdr:cNvPr>
        <xdr:cNvSpPr txBox="1"/>
      </xdr:nvSpPr>
      <xdr:spPr>
        <a:xfrm>
          <a:off x="9391727" y="1029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165625</xdr:rowOff>
    </xdr:from>
    <xdr:ext cx="469744" cy="259045"/>
    <xdr:sp macro="" textlink="">
      <xdr:nvSpPr>
        <xdr:cNvPr id="159" name="n_2mainValue【体育館・プール】&#10;一人当たり面積">
          <a:extLst>
            <a:ext uri="{FF2B5EF4-FFF2-40B4-BE49-F238E27FC236}">
              <a16:creationId xmlns:a16="http://schemas.microsoft.com/office/drawing/2014/main" id="{81CB52EB-3CF4-4E25-8A77-CF34E1CE7593}"/>
            </a:ext>
          </a:extLst>
        </xdr:cNvPr>
        <xdr:cNvSpPr txBox="1"/>
      </xdr:nvSpPr>
      <xdr:spPr>
        <a:xfrm>
          <a:off x="8515427" y="1028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169283</xdr:rowOff>
    </xdr:from>
    <xdr:ext cx="469744" cy="259045"/>
    <xdr:sp macro="" textlink="">
      <xdr:nvSpPr>
        <xdr:cNvPr id="160" name="n_3mainValue【体育館・プール】&#10;一人当たり面積">
          <a:extLst>
            <a:ext uri="{FF2B5EF4-FFF2-40B4-BE49-F238E27FC236}">
              <a16:creationId xmlns:a16="http://schemas.microsoft.com/office/drawing/2014/main" id="{3F9DADE4-1207-4007-A4EE-167B38F0EB85}"/>
            </a:ext>
          </a:extLst>
        </xdr:cNvPr>
        <xdr:cNvSpPr txBox="1"/>
      </xdr:nvSpPr>
      <xdr:spPr>
        <a:xfrm>
          <a:off x="7626427" y="1028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170197</xdr:rowOff>
    </xdr:from>
    <xdr:ext cx="469744" cy="259045"/>
    <xdr:sp macro="" textlink="">
      <xdr:nvSpPr>
        <xdr:cNvPr id="161" name="n_4mainValue【体育館・プール】&#10;一人当たり面積">
          <a:extLst>
            <a:ext uri="{FF2B5EF4-FFF2-40B4-BE49-F238E27FC236}">
              <a16:creationId xmlns:a16="http://schemas.microsoft.com/office/drawing/2014/main" id="{C52780BA-F3B4-4C33-B681-801EC1429F35}"/>
            </a:ext>
          </a:extLst>
        </xdr:cNvPr>
        <xdr:cNvSpPr txBox="1"/>
      </xdr:nvSpPr>
      <xdr:spPr>
        <a:xfrm>
          <a:off x="67374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5943BE7A-209A-4F36-B923-A56224C03FB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B82027D1-D4BA-44AD-BE04-1132C726AA4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7F0042F7-94CF-4FC3-A84B-AAC34936CEA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ADF00531-66B5-4C9B-9364-6D54FB8B8D3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F3036545-3A77-48A6-BEA1-653E4597DF8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8FE396C0-DCEA-442D-B638-D2E5DD6F6FD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DC4B82CF-4D6E-4111-8CF1-DABD6044FA4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BB373D3E-A228-4B03-A67D-6323169C8BE9}"/>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0" name="正方形/長方形 169">
          <a:extLst>
            <a:ext uri="{FF2B5EF4-FFF2-40B4-BE49-F238E27FC236}">
              <a16:creationId xmlns:a16="http://schemas.microsoft.com/office/drawing/2014/main" id="{2D2F1F54-1C64-4216-9797-ABDABEC1022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1" name="正方形/長方形 170">
          <a:extLst>
            <a:ext uri="{FF2B5EF4-FFF2-40B4-BE49-F238E27FC236}">
              <a16:creationId xmlns:a16="http://schemas.microsoft.com/office/drawing/2014/main" id="{8AA41413-4194-4958-BABD-9DDE9612052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2" name="正方形/長方形 171">
          <a:extLst>
            <a:ext uri="{FF2B5EF4-FFF2-40B4-BE49-F238E27FC236}">
              <a16:creationId xmlns:a16="http://schemas.microsoft.com/office/drawing/2014/main" id="{D7E66667-9CF3-4805-808C-0372AEF0F09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3" name="正方形/長方形 172">
          <a:extLst>
            <a:ext uri="{FF2B5EF4-FFF2-40B4-BE49-F238E27FC236}">
              <a16:creationId xmlns:a16="http://schemas.microsoft.com/office/drawing/2014/main" id="{F9E23481-044F-4CD2-9B77-84E9B39AF66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4" name="正方形/長方形 173">
          <a:extLst>
            <a:ext uri="{FF2B5EF4-FFF2-40B4-BE49-F238E27FC236}">
              <a16:creationId xmlns:a16="http://schemas.microsoft.com/office/drawing/2014/main" id="{6DF1C50B-285D-430D-8867-A86AD9F5E6F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5" name="正方形/長方形 174">
          <a:extLst>
            <a:ext uri="{FF2B5EF4-FFF2-40B4-BE49-F238E27FC236}">
              <a16:creationId xmlns:a16="http://schemas.microsoft.com/office/drawing/2014/main" id="{85498F4D-0FAD-4F9B-8E0F-69C03AA956B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6" name="正方形/長方形 175">
          <a:extLst>
            <a:ext uri="{FF2B5EF4-FFF2-40B4-BE49-F238E27FC236}">
              <a16:creationId xmlns:a16="http://schemas.microsoft.com/office/drawing/2014/main" id="{99EB858A-B19C-4B6B-81DA-B81CD19079B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7" name="正方形/長方形 176">
          <a:extLst>
            <a:ext uri="{FF2B5EF4-FFF2-40B4-BE49-F238E27FC236}">
              <a16:creationId xmlns:a16="http://schemas.microsoft.com/office/drawing/2014/main" id="{51F0D067-DF39-4B39-A760-7AB459BBA181}"/>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8" name="正方形/長方形 177">
          <a:extLst>
            <a:ext uri="{FF2B5EF4-FFF2-40B4-BE49-F238E27FC236}">
              <a16:creationId xmlns:a16="http://schemas.microsoft.com/office/drawing/2014/main" id="{11121C7D-1E4E-4923-9B46-8EA72547B3D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9" name="正方形/長方形 178">
          <a:extLst>
            <a:ext uri="{FF2B5EF4-FFF2-40B4-BE49-F238E27FC236}">
              <a16:creationId xmlns:a16="http://schemas.microsoft.com/office/drawing/2014/main" id="{1D17A12A-3F9A-447F-AC4D-097C52EC1F1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0" name="正方形/長方形 179">
          <a:extLst>
            <a:ext uri="{FF2B5EF4-FFF2-40B4-BE49-F238E27FC236}">
              <a16:creationId xmlns:a16="http://schemas.microsoft.com/office/drawing/2014/main" id="{BDDB3EA2-A76E-4166-96BD-DAEE1A3C490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1" name="正方形/長方形 180">
          <a:extLst>
            <a:ext uri="{FF2B5EF4-FFF2-40B4-BE49-F238E27FC236}">
              <a16:creationId xmlns:a16="http://schemas.microsoft.com/office/drawing/2014/main" id="{3E84AD85-13D5-41EB-9968-4ACAFE21EA2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2" name="正方形/長方形 181">
          <a:extLst>
            <a:ext uri="{FF2B5EF4-FFF2-40B4-BE49-F238E27FC236}">
              <a16:creationId xmlns:a16="http://schemas.microsoft.com/office/drawing/2014/main" id="{9690C83A-E5A5-41E1-ACBF-3A98BB56903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3" name="正方形/長方形 182">
          <a:extLst>
            <a:ext uri="{FF2B5EF4-FFF2-40B4-BE49-F238E27FC236}">
              <a16:creationId xmlns:a16="http://schemas.microsoft.com/office/drawing/2014/main" id="{03520A70-625D-417F-BA64-24B6BB5ACA3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4" name="正方形/長方形 183">
          <a:extLst>
            <a:ext uri="{FF2B5EF4-FFF2-40B4-BE49-F238E27FC236}">
              <a16:creationId xmlns:a16="http://schemas.microsoft.com/office/drawing/2014/main" id="{6DE83361-3220-4566-ACAA-193FE14BE1A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5" name="正方形/長方形 184">
          <a:extLst>
            <a:ext uri="{FF2B5EF4-FFF2-40B4-BE49-F238E27FC236}">
              <a16:creationId xmlns:a16="http://schemas.microsoft.com/office/drawing/2014/main" id="{9C1143F7-1A46-4D35-974A-705CCD01AE6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6" name="正方形/長方形 185">
          <a:extLst>
            <a:ext uri="{FF2B5EF4-FFF2-40B4-BE49-F238E27FC236}">
              <a16:creationId xmlns:a16="http://schemas.microsoft.com/office/drawing/2014/main" id="{3D4DD894-4CD2-4255-86E8-D583CB2CCC7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7" name="正方形/長方形 186">
          <a:extLst>
            <a:ext uri="{FF2B5EF4-FFF2-40B4-BE49-F238E27FC236}">
              <a16:creationId xmlns:a16="http://schemas.microsoft.com/office/drawing/2014/main" id="{FE7ECC06-1624-44C0-B4E4-AE9B9190F95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8" name="正方形/長方形 187">
          <a:extLst>
            <a:ext uri="{FF2B5EF4-FFF2-40B4-BE49-F238E27FC236}">
              <a16:creationId xmlns:a16="http://schemas.microsoft.com/office/drawing/2014/main" id="{ADD13A12-09A3-4BE9-A82A-967FA6BEFF8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89" name="正方形/長方形 188">
          <a:extLst>
            <a:ext uri="{FF2B5EF4-FFF2-40B4-BE49-F238E27FC236}">
              <a16:creationId xmlns:a16="http://schemas.microsoft.com/office/drawing/2014/main" id="{414B0139-6F81-437B-871B-71999BE729F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0" name="正方形/長方形 189">
          <a:extLst>
            <a:ext uri="{FF2B5EF4-FFF2-40B4-BE49-F238E27FC236}">
              <a16:creationId xmlns:a16="http://schemas.microsoft.com/office/drawing/2014/main" id="{E505F3BB-E2FB-46BE-AB83-13FF809238D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1" name="正方形/長方形 190">
          <a:extLst>
            <a:ext uri="{FF2B5EF4-FFF2-40B4-BE49-F238E27FC236}">
              <a16:creationId xmlns:a16="http://schemas.microsoft.com/office/drawing/2014/main" id="{292150CB-7816-489A-8FE5-0ECCFD51818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2" name="正方形/長方形 191">
          <a:extLst>
            <a:ext uri="{FF2B5EF4-FFF2-40B4-BE49-F238E27FC236}">
              <a16:creationId xmlns:a16="http://schemas.microsoft.com/office/drawing/2014/main" id="{D47B700B-563D-41DD-A689-C6E6E1C61F1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3" name="正方形/長方形 192">
          <a:extLst>
            <a:ext uri="{FF2B5EF4-FFF2-40B4-BE49-F238E27FC236}">
              <a16:creationId xmlns:a16="http://schemas.microsoft.com/office/drawing/2014/main" id="{4EB33543-1104-44E8-AB2A-43819250E20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4" name="正方形/長方形 193">
          <a:extLst>
            <a:ext uri="{FF2B5EF4-FFF2-40B4-BE49-F238E27FC236}">
              <a16:creationId xmlns:a16="http://schemas.microsoft.com/office/drawing/2014/main" id="{B08BFE23-B25D-46D3-8F15-C27C7BAEC25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5" name="正方形/長方形 194">
          <a:extLst>
            <a:ext uri="{FF2B5EF4-FFF2-40B4-BE49-F238E27FC236}">
              <a16:creationId xmlns:a16="http://schemas.microsoft.com/office/drawing/2014/main" id="{44832813-AF91-4C97-982F-458E9A67F21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6" name="正方形/長方形 195">
          <a:extLst>
            <a:ext uri="{FF2B5EF4-FFF2-40B4-BE49-F238E27FC236}">
              <a16:creationId xmlns:a16="http://schemas.microsoft.com/office/drawing/2014/main" id="{4F2356A6-415A-46D0-95F1-FB5545D310B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7" name="正方形/長方形 196">
          <a:extLst>
            <a:ext uri="{FF2B5EF4-FFF2-40B4-BE49-F238E27FC236}">
              <a16:creationId xmlns:a16="http://schemas.microsoft.com/office/drawing/2014/main" id="{37E9A275-0DBB-4840-909F-CD9FCBA4E01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8" name="正方形/長方形 197">
          <a:extLst>
            <a:ext uri="{FF2B5EF4-FFF2-40B4-BE49-F238E27FC236}">
              <a16:creationId xmlns:a16="http://schemas.microsoft.com/office/drawing/2014/main" id="{1E809DD9-B8FD-498B-8674-840B35029F5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99" name="正方形/長方形 198">
          <a:extLst>
            <a:ext uri="{FF2B5EF4-FFF2-40B4-BE49-F238E27FC236}">
              <a16:creationId xmlns:a16="http://schemas.microsoft.com/office/drawing/2014/main" id="{C6DA63E3-A06A-481A-A8BB-727FB0B471E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0" name="正方形/長方形 199">
          <a:extLst>
            <a:ext uri="{FF2B5EF4-FFF2-40B4-BE49-F238E27FC236}">
              <a16:creationId xmlns:a16="http://schemas.microsoft.com/office/drawing/2014/main" id="{9199CF5A-186E-4DBC-8C7B-3FA5B9DFBB3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1" name="正方形/長方形 200">
          <a:extLst>
            <a:ext uri="{FF2B5EF4-FFF2-40B4-BE49-F238E27FC236}">
              <a16:creationId xmlns:a16="http://schemas.microsoft.com/office/drawing/2014/main" id="{746405E9-30D0-4B51-BA10-3313512D126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02" name="正方形/長方形 201">
          <a:extLst>
            <a:ext uri="{FF2B5EF4-FFF2-40B4-BE49-F238E27FC236}">
              <a16:creationId xmlns:a16="http://schemas.microsoft.com/office/drawing/2014/main" id="{619CC2B7-56AE-4FB4-BAFA-85B270E2848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03" name="正方形/長方形 202">
          <a:extLst>
            <a:ext uri="{FF2B5EF4-FFF2-40B4-BE49-F238E27FC236}">
              <a16:creationId xmlns:a16="http://schemas.microsoft.com/office/drawing/2014/main" id="{8A4E7327-96DD-47AB-BC46-A9836ACC584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04" name="正方形/長方形 203">
          <a:extLst>
            <a:ext uri="{FF2B5EF4-FFF2-40B4-BE49-F238E27FC236}">
              <a16:creationId xmlns:a16="http://schemas.microsoft.com/office/drawing/2014/main" id="{5AD63F9E-9925-4F2B-A93E-330E4949638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05" name="正方形/長方形 204">
          <a:extLst>
            <a:ext uri="{FF2B5EF4-FFF2-40B4-BE49-F238E27FC236}">
              <a16:creationId xmlns:a16="http://schemas.microsoft.com/office/drawing/2014/main" id="{C37C88F5-8F28-4B20-ADF6-8DDA64FCC87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06" name="正方形/長方形 205">
          <a:extLst>
            <a:ext uri="{FF2B5EF4-FFF2-40B4-BE49-F238E27FC236}">
              <a16:creationId xmlns:a16="http://schemas.microsoft.com/office/drawing/2014/main" id="{F4F8958B-7CF6-44C6-A8A2-8E26CE538B9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07" name="正方形/長方形 206">
          <a:extLst>
            <a:ext uri="{FF2B5EF4-FFF2-40B4-BE49-F238E27FC236}">
              <a16:creationId xmlns:a16="http://schemas.microsoft.com/office/drawing/2014/main" id="{E2C5A491-57D4-40B8-94DB-1F715965786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08" name="正方形/長方形 207">
          <a:extLst>
            <a:ext uri="{FF2B5EF4-FFF2-40B4-BE49-F238E27FC236}">
              <a16:creationId xmlns:a16="http://schemas.microsoft.com/office/drawing/2014/main" id="{FC73C5D8-AAB9-4D8D-8399-1F7AFF5C6F1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09" name="正方形/長方形 208">
          <a:extLst>
            <a:ext uri="{FF2B5EF4-FFF2-40B4-BE49-F238E27FC236}">
              <a16:creationId xmlns:a16="http://schemas.microsoft.com/office/drawing/2014/main" id="{D6399A8E-A22B-449B-9217-D45AA75E151B}"/>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10" name="正方形/長方形 209">
          <a:extLst>
            <a:ext uri="{FF2B5EF4-FFF2-40B4-BE49-F238E27FC236}">
              <a16:creationId xmlns:a16="http://schemas.microsoft.com/office/drawing/2014/main" id="{CFE07997-4EA7-4A36-8FC6-6587978FA1D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11" name="正方形/長方形 210">
          <a:extLst>
            <a:ext uri="{FF2B5EF4-FFF2-40B4-BE49-F238E27FC236}">
              <a16:creationId xmlns:a16="http://schemas.microsoft.com/office/drawing/2014/main" id="{862B85DE-5E11-4136-A9BD-B9AEF11BBC6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12" name="正方形/長方形 211">
          <a:extLst>
            <a:ext uri="{FF2B5EF4-FFF2-40B4-BE49-F238E27FC236}">
              <a16:creationId xmlns:a16="http://schemas.microsoft.com/office/drawing/2014/main" id="{257334DF-D36B-4A86-B019-CFFBE9D7E7F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13" name="正方形/長方形 212">
          <a:extLst>
            <a:ext uri="{FF2B5EF4-FFF2-40B4-BE49-F238E27FC236}">
              <a16:creationId xmlns:a16="http://schemas.microsoft.com/office/drawing/2014/main" id="{A31DC435-F9E9-41D9-A745-4214402F2EF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14" name="正方形/長方形 213">
          <a:extLst>
            <a:ext uri="{FF2B5EF4-FFF2-40B4-BE49-F238E27FC236}">
              <a16:creationId xmlns:a16="http://schemas.microsoft.com/office/drawing/2014/main" id="{B0EDBEB0-5020-4A51-A2DB-5F97A67F1CA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15" name="正方形/長方形 214">
          <a:extLst>
            <a:ext uri="{FF2B5EF4-FFF2-40B4-BE49-F238E27FC236}">
              <a16:creationId xmlns:a16="http://schemas.microsoft.com/office/drawing/2014/main" id="{97DC0DFC-358F-4879-8401-55361F7BFED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16" name="正方形/長方形 215">
          <a:extLst>
            <a:ext uri="{FF2B5EF4-FFF2-40B4-BE49-F238E27FC236}">
              <a16:creationId xmlns:a16="http://schemas.microsoft.com/office/drawing/2014/main" id="{51950EEF-2D36-48B2-A2CA-A9FD678BF34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17" name="正方形/長方形 216">
          <a:extLst>
            <a:ext uri="{FF2B5EF4-FFF2-40B4-BE49-F238E27FC236}">
              <a16:creationId xmlns:a16="http://schemas.microsoft.com/office/drawing/2014/main" id="{8515DC7A-D636-47F9-8056-C13344FC10D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18" name="テキスト ボックス 217">
          <a:extLst>
            <a:ext uri="{FF2B5EF4-FFF2-40B4-BE49-F238E27FC236}">
              <a16:creationId xmlns:a16="http://schemas.microsoft.com/office/drawing/2014/main" id="{344172E2-0BE9-424A-9811-9F28832FBD0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19" name="直線コネクタ 218">
          <a:extLst>
            <a:ext uri="{FF2B5EF4-FFF2-40B4-BE49-F238E27FC236}">
              <a16:creationId xmlns:a16="http://schemas.microsoft.com/office/drawing/2014/main" id="{8F4E68CB-BEB8-4948-97AE-E9B4B881B0C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220" name="テキスト ボックス 219">
          <a:extLst>
            <a:ext uri="{FF2B5EF4-FFF2-40B4-BE49-F238E27FC236}">
              <a16:creationId xmlns:a16="http://schemas.microsoft.com/office/drawing/2014/main" id="{DEB63824-B338-4699-A1EA-FF5A85C4731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221" name="直線コネクタ 220">
          <a:extLst>
            <a:ext uri="{FF2B5EF4-FFF2-40B4-BE49-F238E27FC236}">
              <a16:creationId xmlns:a16="http://schemas.microsoft.com/office/drawing/2014/main" id="{AEC8111F-6D38-4126-A605-27A4350EBE9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222" name="テキスト ボックス 221">
          <a:extLst>
            <a:ext uri="{FF2B5EF4-FFF2-40B4-BE49-F238E27FC236}">
              <a16:creationId xmlns:a16="http://schemas.microsoft.com/office/drawing/2014/main" id="{0984A32A-0604-4F6A-BE83-38219F3202D8}"/>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223" name="直線コネクタ 222">
          <a:extLst>
            <a:ext uri="{FF2B5EF4-FFF2-40B4-BE49-F238E27FC236}">
              <a16:creationId xmlns:a16="http://schemas.microsoft.com/office/drawing/2014/main" id="{7431E12C-2290-4250-A5CC-1082C88E5F9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224" name="テキスト ボックス 223">
          <a:extLst>
            <a:ext uri="{FF2B5EF4-FFF2-40B4-BE49-F238E27FC236}">
              <a16:creationId xmlns:a16="http://schemas.microsoft.com/office/drawing/2014/main" id="{EA97C290-FEA0-41B0-BDC8-7A0B455F7D1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225" name="直線コネクタ 224">
          <a:extLst>
            <a:ext uri="{FF2B5EF4-FFF2-40B4-BE49-F238E27FC236}">
              <a16:creationId xmlns:a16="http://schemas.microsoft.com/office/drawing/2014/main" id="{A366CC03-4EB1-4E5F-BB27-099C4B18E97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226" name="テキスト ボックス 225">
          <a:extLst>
            <a:ext uri="{FF2B5EF4-FFF2-40B4-BE49-F238E27FC236}">
              <a16:creationId xmlns:a16="http://schemas.microsoft.com/office/drawing/2014/main" id="{E21D25D1-A9D8-44BA-9598-93BED44D3B0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227" name="直線コネクタ 226">
          <a:extLst>
            <a:ext uri="{FF2B5EF4-FFF2-40B4-BE49-F238E27FC236}">
              <a16:creationId xmlns:a16="http://schemas.microsoft.com/office/drawing/2014/main" id="{04BD24DB-14AE-4962-959A-4C8BEAAFE89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228" name="テキスト ボックス 227">
          <a:extLst>
            <a:ext uri="{FF2B5EF4-FFF2-40B4-BE49-F238E27FC236}">
              <a16:creationId xmlns:a16="http://schemas.microsoft.com/office/drawing/2014/main" id="{95B1ECAB-EA8D-4EC6-AE9F-133C5931A45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229" name="直線コネクタ 228">
          <a:extLst>
            <a:ext uri="{FF2B5EF4-FFF2-40B4-BE49-F238E27FC236}">
              <a16:creationId xmlns:a16="http://schemas.microsoft.com/office/drawing/2014/main" id="{AF75C919-AACA-478E-8F2F-9D706725A52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230" name="テキスト ボックス 229">
          <a:extLst>
            <a:ext uri="{FF2B5EF4-FFF2-40B4-BE49-F238E27FC236}">
              <a16:creationId xmlns:a16="http://schemas.microsoft.com/office/drawing/2014/main" id="{07F8AAA9-029E-4468-9CA0-DADE8836451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31" name="直線コネクタ 230">
          <a:extLst>
            <a:ext uri="{FF2B5EF4-FFF2-40B4-BE49-F238E27FC236}">
              <a16:creationId xmlns:a16="http://schemas.microsoft.com/office/drawing/2014/main" id="{8A8B6858-0E27-4B5E-8A8E-D9D8AD15E5E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232" name="テキスト ボックス 231">
          <a:extLst>
            <a:ext uri="{FF2B5EF4-FFF2-40B4-BE49-F238E27FC236}">
              <a16:creationId xmlns:a16="http://schemas.microsoft.com/office/drawing/2014/main" id="{405B61B4-23EE-4D51-9AC0-2EEC3C4DB1A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33" name="【保健センター・保健所】&#10;有形固定資産減価償却率グラフ枠">
          <a:extLst>
            <a:ext uri="{FF2B5EF4-FFF2-40B4-BE49-F238E27FC236}">
              <a16:creationId xmlns:a16="http://schemas.microsoft.com/office/drawing/2014/main" id="{91105181-602C-4C18-9838-F76ABFFA937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161925</xdr:rowOff>
    </xdr:from>
    <xdr:to>
      <xdr:col>85</xdr:col>
      <xdr:colOff>126364</xdr:colOff>
      <xdr:row>64</xdr:row>
      <xdr:rowOff>76200</xdr:rowOff>
    </xdr:to>
    <xdr:cxnSp macro="">
      <xdr:nvCxnSpPr>
        <xdr:cNvPr id="234" name="直線コネクタ 233">
          <a:extLst>
            <a:ext uri="{FF2B5EF4-FFF2-40B4-BE49-F238E27FC236}">
              <a16:creationId xmlns:a16="http://schemas.microsoft.com/office/drawing/2014/main" id="{E1BC0EDE-0D7A-4452-A11A-67DCD47655D9}"/>
            </a:ext>
          </a:extLst>
        </xdr:cNvPr>
        <xdr:cNvCxnSpPr/>
      </xdr:nvCxnSpPr>
      <xdr:spPr>
        <a:xfrm flipV="1">
          <a:off x="16318864"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235" name="【保健センター・保健所】&#10;有形固定資産減価償却率最小値テキスト">
          <a:extLst>
            <a:ext uri="{FF2B5EF4-FFF2-40B4-BE49-F238E27FC236}">
              <a16:creationId xmlns:a16="http://schemas.microsoft.com/office/drawing/2014/main" id="{9658840E-9402-453F-996B-007B7FE0DB58}"/>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236" name="直線コネクタ 235">
          <a:extLst>
            <a:ext uri="{FF2B5EF4-FFF2-40B4-BE49-F238E27FC236}">
              <a16:creationId xmlns:a16="http://schemas.microsoft.com/office/drawing/2014/main" id="{1CA2F201-9403-4712-8DBD-41742AD6E0C2}"/>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108602</xdr:rowOff>
    </xdr:from>
    <xdr:ext cx="405111" cy="259045"/>
    <xdr:sp macro="" textlink="">
      <xdr:nvSpPr>
        <xdr:cNvPr id="237" name="【保健センター・保健所】&#10;有形固定資産減価償却率最大値テキスト">
          <a:extLst>
            <a:ext uri="{FF2B5EF4-FFF2-40B4-BE49-F238E27FC236}">
              <a16:creationId xmlns:a16="http://schemas.microsoft.com/office/drawing/2014/main" id="{4893BBB7-945B-4AE0-A7F0-7B0ED8BDDBB4}"/>
            </a:ext>
          </a:extLst>
        </xdr:cNvPr>
        <xdr:cNvSpPr txBox="1"/>
      </xdr:nvSpPr>
      <xdr:spPr>
        <a:xfrm>
          <a:off x="16357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161925</xdr:rowOff>
    </xdr:from>
    <xdr:to>
      <xdr:col>86</xdr:col>
      <xdr:colOff>25400</xdr:colOff>
      <xdr:row>55</xdr:row>
      <xdr:rowOff>161925</xdr:rowOff>
    </xdr:to>
    <xdr:cxnSp macro="">
      <xdr:nvCxnSpPr>
        <xdr:cNvPr id="238" name="直線コネクタ 237">
          <a:extLst>
            <a:ext uri="{FF2B5EF4-FFF2-40B4-BE49-F238E27FC236}">
              <a16:creationId xmlns:a16="http://schemas.microsoft.com/office/drawing/2014/main" id="{C9AE7B42-8642-44A1-BFA3-22283D0148F7}"/>
            </a:ext>
          </a:extLst>
        </xdr:cNvPr>
        <xdr:cNvCxnSpPr/>
      </xdr:nvCxnSpPr>
      <xdr:spPr>
        <a:xfrm>
          <a:off x="16230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1922</xdr:rowOff>
    </xdr:from>
    <xdr:ext cx="405111" cy="259045"/>
    <xdr:sp macro="" textlink="">
      <xdr:nvSpPr>
        <xdr:cNvPr id="239" name="【保健センター・保健所】&#10;有形固定資産減価償却率平均値テキスト">
          <a:extLst>
            <a:ext uri="{FF2B5EF4-FFF2-40B4-BE49-F238E27FC236}">
              <a16:creationId xmlns:a16="http://schemas.microsoft.com/office/drawing/2014/main" id="{681CF25D-5F81-4E0A-BA83-B557746A3D78}"/>
            </a:ext>
          </a:extLst>
        </xdr:cNvPr>
        <xdr:cNvSpPr txBox="1"/>
      </xdr:nvSpPr>
      <xdr:spPr>
        <a:xfrm>
          <a:off x="16357600" y="1011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23495</xdr:rowOff>
    </xdr:from>
    <xdr:to>
      <xdr:col>85</xdr:col>
      <xdr:colOff>177800</xdr:colOff>
      <xdr:row>59</xdr:row>
      <xdr:rowOff>125095</xdr:rowOff>
    </xdr:to>
    <xdr:sp macro="" textlink="">
      <xdr:nvSpPr>
        <xdr:cNvPr id="240" name="フローチャート: 判断 239">
          <a:extLst>
            <a:ext uri="{FF2B5EF4-FFF2-40B4-BE49-F238E27FC236}">
              <a16:creationId xmlns:a16="http://schemas.microsoft.com/office/drawing/2014/main" id="{5D58D755-D067-4DF8-89A8-C0C6D396C646}"/>
            </a:ext>
          </a:extLst>
        </xdr:cNvPr>
        <xdr:cNvSpPr/>
      </xdr:nvSpPr>
      <xdr:spPr>
        <a:xfrm>
          <a:off x="16268700" y="1013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241" name="フローチャート: 判断 240">
          <a:extLst>
            <a:ext uri="{FF2B5EF4-FFF2-40B4-BE49-F238E27FC236}">
              <a16:creationId xmlns:a16="http://schemas.microsoft.com/office/drawing/2014/main" id="{8EE60A59-E41D-409C-B6E6-8AC32A604F25}"/>
            </a:ext>
          </a:extLst>
        </xdr:cNvPr>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122555</xdr:rowOff>
    </xdr:from>
    <xdr:to>
      <xdr:col>76</xdr:col>
      <xdr:colOff>165100</xdr:colOff>
      <xdr:row>59</xdr:row>
      <xdr:rowOff>52705</xdr:rowOff>
    </xdr:to>
    <xdr:sp macro="" textlink="">
      <xdr:nvSpPr>
        <xdr:cNvPr id="242" name="フローチャート: 判断 241">
          <a:extLst>
            <a:ext uri="{FF2B5EF4-FFF2-40B4-BE49-F238E27FC236}">
              <a16:creationId xmlns:a16="http://schemas.microsoft.com/office/drawing/2014/main" id="{83CCAB34-1BD6-4BE2-A17E-509B4E17184B}"/>
            </a:ext>
          </a:extLst>
        </xdr:cNvPr>
        <xdr:cNvSpPr/>
      </xdr:nvSpPr>
      <xdr:spPr>
        <a:xfrm>
          <a:off x="14541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122555</xdr:rowOff>
    </xdr:from>
    <xdr:to>
      <xdr:col>72</xdr:col>
      <xdr:colOff>38100</xdr:colOff>
      <xdr:row>59</xdr:row>
      <xdr:rowOff>52705</xdr:rowOff>
    </xdr:to>
    <xdr:sp macro="" textlink="">
      <xdr:nvSpPr>
        <xdr:cNvPr id="243" name="フローチャート: 判断 242">
          <a:extLst>
            <a:ext uri="{FF2B5EF4-FFF2-40B4-BE49-F238E27FC236}">
              <a16:creationId xmlns:a16="http://schemas.microsoft.com/office/drawing/2014/main" id="{926D2C5D-BE8A-4E10-BF87-D5B916CF5ABF}"/>
            </a:ext>
          </a:extLst>
        </xdr:cNvPr>
        <xdr:cNvSpPr/>
      </xdr:nvSpPr>
      <xdr:spPr>
        <a:xfrm>
          <a:off x="13652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57785</xdr:rowOff>
    </xdr:from>
    <xdr:to>
      <xdr:col>67</xdr:col>
      <xdr:colOff>101600</xdr:colOff>
      <xdr:row>58</xdr:row>
      <xdr:rowOff>159385</xdr:rowOff>
    </xdr:to>
    <xdr:sp macro="" textlink="">
      <xdr:nvSpPr>
        <xdr:cNvPr id="244" name="フローチャート: 判断 243">
          <a:extLst>
            <a:ext uri="{FF2B5EF4-FFF2-40B4-BE49-F238E27FC236}">
              <a16:creationId xmlns:a16="http://schemas.microsoft.com/office/drawing/2014/main" id="{D966584D-1227-4E9A-A970-005B07818F0B}"/>
            </a:ext>
          </a:extLst>
        </xdr:cNvPr>
        <xdr:cNvSpPr/>
      </xdr:nvSpPr>
      <xdr:spPr>
        <a:xfrm>
          <a:off x="12763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F10DF31-75BC-4257-BB69-A1AE7F319FE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89492796-CF3D-4047-B4FB-D7B208EAB4B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E53D7EA-C695-4915-A107-5E73B6EEA67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7AC16C17-CFA0-4512-A979-66FB3C077E4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DEABA4FC-E5C1-40E8-BC4A-D33443E734E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153035</xdr:rowOff>
    </xdr:from>
    <xdr:to>
      <xdr:col>85</xdr:col>
      <xdr:colOff>177800</xdr:colOff>
      <xdr:row>58</xdr:row>
      <xdr:rowOff>83185</xdr:rowOff>
    </xdr:to>
    <xdr:sp macro="" textlink="">
      <xdr:nvSpPr>
        <xdr:cNvPr id="250" name="楕円 249">
          <a:extLst>
            <a:ext uri="{FF2B5EF4-FFF2-40B4-BE49-F238E27FC236}">
              <a16:creationId xmlns:a16="http://schemas.microsoft.com/office/drawing/2014/main" id="{F6774DAA-2652-43E4-AD83-71A92F23D240}"/>
            </a:ext>
          </a:extLst>
        </xdr:cNvPr>
        <xdr:cNvSpPr/>
      </xdr:nvSpPr>
      <xdr:spPr>
        <a:xfrm>
          <a:off x="16268700" y="992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4462</xdr:rowOff>
    </xdr:from>
    <xdr:ext cx="405111" cy="259045"/>
    <xdr:sp macro="" textlink="">
      <xdr:nvSpPr>
        <xdr:cNvPr id="251" name="【保健センター・保健所】&#10;有形固定資産減価償却率該当値テキスト">
          <a:extLst>
            <a:ext uri="{FF2B5EF4-FFF2-40B4-BE49-F238E27FC236}">
              <a16:creationId xmlns:a16="http://schemas.microsoft.com/office/drawing/2014/main" id="{5363346E-96EF-43EE-97D0-A00FCC4FC4E2}"/>
            </a:ext>
          </a:extLst>
        </xdr:cNvPr>
        <xdr:cNvSpPr txBox="1"/>
      </xdr:nvSpPr>
      <xdr:spPr>
        <a:xfrm>
          <a:off x="16357600"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97790</xdr:rowOff>
    </xdr:from>
    <xdr:to>
      <xdr:col>81</xdr:col>
      <xdr:colOff>101600</xdr:colOff>
      <xdr:row>58</xdr:row>
      <xdr:rowOff>27940</xdr:rowOff>
    </xdr:to>
    <xdr:sp macro="" textlink="">
      <xdr:nvSpPr>
        <xdr:cNvPr id="252" name="楕円 251">
          <a:extLst>
            <a:ext uri="{FF2B5EF4-FFF2-40B4-BE49-F238E27FC236}">
              <a16:creationId xmlns:a16="http://schemas.microsoft.com/office/drawing/2014/main" id="{F76795ED-5A19-48DB-9D99-8110BE60132B}"/>
            </a:ext>
          </a:extLst>
        </xdr:cNvPr>
        <xdr:cNvSpPr/>
      </xdr:nvSpPr>
      <xdr:spPr>
        <a:xfrm>
          <a:off x="15430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148590</xdr:rowOff>
    </xdr:from>
    <xdr:to>
      <xdr:col>85</xdr:col>
      <xdr:colOff>127000</xdr:colOff>
      <xdr:row>58</xdr:row>
      <xdr:rowOff>32385</xdr:rowOff>
    </xdr:to>
    <xdr:cxnSp macro="">
      <xdr:nvCxnSpPr>
        <xdr:cNvPr id="253" name="直線コネクタ 252">
          <a:extLst>
            <a:ext uri="{FF2B5EF4-FFF2-40B4-BE49-F238E27FC236}">
              <a16:creationId xmlns:a16="http://schemas.microsoft.com/office/drawing/2014/main" id="{7FBEDEBC-8F5A-40DA-A12E-72159A28ED84}"/>
            </a:ext>
          </a:extLst>
        </xdr:cNvPr>
        <xdr:cNvCxnSpPr/>
      </xdr:nvCxnSpPr>
      <xdr:spPr>
        <a:xfrm>
          <a:off x="15481300" y="992124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53975</xdr:rowOff>
    </xdr:from>
    <xdr:to>
      <xdr:col>76</xdr:col>
      <xdr:colOff>165100</xdr:colOff>
      <xdr:row>57</xdr:row>
      <xdr:rowOff>155575</xdr:rowOff>
    </xdr:to>
    <xdr:sp macro="" textlink="">
      <xdr:nvSpPr>
        <xdr:cNvPr id="254" name="楕円 253">
          <a:extLst>
            <a:ext uri="{FF2B5EF4-FFF2-40B4-BE49-F238E27FC236}">
              <a16:creationId xmlns:a16="http://schemas.microsoft.com/office/drawing/2014/main" id="{F41DEBB0-796B-4691-8061-31BD481EC3F6}"/>
            </a:ext>
          </a:extLst>
        </xdr:cNvPr>
        <xdr:cNvSpPr/>
      </xdr:nvSpPr>
      <xdr:spPr>
        <a:xfrm>
          <a:off x="14541500" y="982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104775</xdr:rowOff>
    </xdr:from>
    <xdr:to>
      <xdr:col>81</xdr:col>
      <xdr:colOff>50800</xdr:colOff>
      <xdr:row>57</xdr:row>
      <xdr:rowOff>148590</xdr:rowOff>
    </xdr:to>
    <xdr:cxnSp macro="">
      <xdr:nvCxnSpPr>
        <xdr:cNvPr id="255" name="直線コネクタ 254">
          <a:extLst>
            <a:ext uri="{FF2B5EF4-FFF2-40B4-BE49-F238E27FC236}">
              <a16:creationId xmlns:a16="http://schemas.microsoft.com/office/drawing/2014/main" id="{5AD65AD6-DC62-4EC9-B86D-443C60E53CE2}"/>
            </a:ext>
          </a:extLst>
        </xdr:cNvPr>
        <xdr:cNvCxnSpPr/>
      </xdr:nvCxnSpPr>
      <xdr:spPr>
        <a:xfrm>
          <a:off x="14592300" y="987742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50165</xdr:rowOff>
    </xdr:from>
    <xdr:to>
      <xdr:col>72</xdr:col>
      <xdr:colOff>38100</xdr:colOff>
      <xdr:row>57</xdr:row>
      <xdr:rowOff>151765</xdr:rowOff>
    </xdr:to>
    <xdr:sp macro="" textlink="">
      <xdr:nvSpPr>
        <xdr:cNvPr id="256" name="楕円 255">
          <a:extLst>
            <a:ext uri="{FF2B5EF4-FFF2-40B4-BE49-F238E27FC236}">
              <a16:creationId xmlns:a16="http://schemas.microsoft.com/office/drawing/2014/main" id="{BC9C9FE4-C963-446D-87FF-180BDD312C8A}"/>
            </a:ext>
          </a:extLst>
        </xdr:cNvPr>
        <xdr:cNvSpPr/>
      </xdr:nvSpPr>
      <xdr:spPr>
        <a:xfrm>
          <a:off x="13652500" y="982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100965</xdr:rowOff>
    </xdr:from>
    <xdr:to>
      <xdr:col>76</xdr:col>
      <xdr:colOff>114300</xdr:colOff>
      <xdr:row>57</xdr:row>
      <xdr:rowOff>104775</xdr:rowOff>
    </xdr:to>
    <xdr:cxnSp macro="">
      <xdr:nvCxnSpPr>
        <xdr:cNvPr id="257" name="直線コネクタ 256">
          <a:extLst>
            <a:ext uri="{FF2B5EF4-FFF2-40B4-BE49-F238E27FC236}">
              <a16:creationId xmlns:a16="http://schemas.microsoft.com/office/drawing/2014/main" id="{C6339A28-4159-4B01-B23A-58A50806F610}"/>
            </a:ext>
          </a:extLst>
        </xdr:cNvPr>
        <xdr:cNvCxnSpPr/>
      </xdr:nvCxnSpPr>
      <xdr:spPr>
        <a:xfrm>
          <a:off x="13703300" y="987361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71120</xdr:rowOff>
    </xdr:from>
    <xdr:to>
      <xdr:col>67</xdr:col>
      <xdr:colOff>101600</xdr:colOff>
      <xdr:row>58</xdr:row>
      <xdr:rowOff>1270</xdr:rowOff>
    </xdr:to>
    <xdr:sp macro="" textlink="">
      <xdr:nvSpPr>
        <xdr:cNvPr id="258" name="楕円 257">
          <a:extLst>
            <a:ext uri="{FF2B5EF4-FFF2-40B4-BE49-F238E27FC236}">
              <a16:creationId xmlns:a16="http://schemas.microsoft.com/office/drawing/2014/main" id="{2EB4D93C-165C-4599-8F32-77A90E0724F7}"/>
            </a:ext>
          </a:extLst>
        </xdr:cNvPr>
        <xdr:cNvSpPr/>
      </xdr:nvSpPr>
      <xdr:spPr>
        <a:xfrm>
          <a:off x="12763500" y="98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100965</xdr:rowOff>
    </xdr:from>
    <xdr:to>
      <xdr:col>71</xdr:col>
      <xdr:colOff>177800</xdr:colOff>
      <xdr:row>57</xdr:row>
      <xdr:rowOff>121920</xdr:rowOff>
    </xdr:to>
    <xdr:cxnSp macro="">
      <xdr:nvCxnSpPr>
        <xdr:cNvPr id="259" name="直線コネクタ 258">
          <a:extLst>
            <a:ext uri="{FF2B5EF4-FFF2-40B4-BE49-F238E27FC236}">
              <a16:creationId xmlns:a16="http://schemas.microsoft.com/office/drawing/2014/main" id="{E2FD14C4-F38A-44D3-A5E0-7E360ED07777}"/>
            </a:ext>
          </a:extLst>
        </xdr:cNvPr>
        <xdr:cNvCxnSpPr/>
      </xdr:nvCxnSpPr>
      <xdr:spPr>
        <a:xfrm flipV="1">
          <a:off x="12814300" y="987361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81932</xdr:rowOff>
    </xdr:from>
    <xdr:ext cx="405111" cy="259045"/>
    <xdr:sp macro="" textlink="">
      <xdr:nvSpPr>
        <xdr:cNvPr id="260" name="n_1aveValue【保健センター・保健所】&#10;有形固定資産減価償却率">
          <a:extLst>
            <a:ext uri="{FF2B5EF4-FFF2-40B4-BE49-F238E27FC236}">
              <a16:creationId xmlns:a16="http://schemas.microsoft.com/office/drawing/2014/main" id="{41CCBA7E-2B67-4C40-84F4-77C75AFC088E}"/>
            </a:ext>
          </a:extLst>
        </xdr:cNvPr>
        <xdr:cNvSpPr txBox="1"/>
      </xdr:nvSpPr>
      <xdr:spPr>
        <a:xfrm>
          <a:off x="15266044"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43832</xdr:rowOff>
    </xdr:from>
    <xdr:ext cx="405111" cy="259045"/>
    <xdr:sp macro="" textlink="">
      <xdr:nvSpPr>
        <xdr:cNvPr id="261" name="n_2aveValue【保健センター・保健所】&#10;有形固定資産減価償却率">
          <a:extLst>
            <a:ext uri="{FF2B5EF4-FFF2-40B4-BE49-F238E27FC236}">
              <a16:creationId xmlns:a16="http://schemas.microsoft.com/office/drawing/2014/main" id="{3CC138CD-B3EF-4C08-A339-611FE546FAD8}"/>
            </a:ext>
          </a:extLst>
        </xdr:cNvPr>
        <xdr:cNvSpPr txBox="1"/>
      </xdr:nvSpPr>
      <xdr:spPr>
        <a:xfrm>
          <a:off x="1438974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43832</xdr:rowOff>
    </xdr:from>
    <xdr:ext cx="405111" cy="259045"/>
    <xdr:sp macro="" textlink="">
      <xdr:nvSpPr>
        <xdr:cNvPr id="262" name="n_3aveValue【保健センター・保健所】&#10;有形固定資産減価償却率">
          <a:extLst>
            <a:ext uri="{FF2B5EF4-FFF2-40B4-BE49-F238E27FC236}">
              <a16:creationId xmlns:a16="http://schemas.microsoft.com/office/drawing/2014/main" id="{71F964B2-DBCB-4524-B930-879C0414E5E0}"/>
            </a:ext>
          </a:extLst>
        </xdr:cNvPr>
        <xdr:cNvSpPr txBox="1"/>
      </xdr:nvSpPr>
      <xdr:spPr>
        <a:xfrm>
          <a:off x="1350074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150512</xdr:rowOff>
    </xdr:from>
    <xdr:ext cx="405111" cy="259045"/>
    <xdr:sp macro="" textlink="">
      <xdr:nvSpPr>
        <xdr:cNvPr id="263" name="n_4aveValue【保健センター・保健所】&#10;有形固定資産減価償却率">
          <a:extLst>
            <a:ext uri="{FF2B5EF4-FFF2-40B4-BE49-F238E27FC236}">
              <a16:creationId xmlns:a16="http://schemas.microsoft.com/office/drawing/2014/main" id="{58B72483-AFD3-431A-82C8-013FD8E32074}"/>
            </a:ext>
          </a:extLst>
        </xdr:cNvPr>
        <xdr:cNvSpPr txBox="1"/>
      </xdr:nvSpPr>
      <xdr:spPr>
        <a:xfrm>
          <a:off x="12611744" y="1009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44467</xdr:rowOff>
    </xdr:from>
    <xdr:ext cx="405111" cy="259045"/>
    <xdr:sp macro="" textlink="">
      <xdr:nvSpPr>
        <xdr:cNvPr id="264" name="n_1mainValue【保健センター・保健所】&#10;有形固定資産減価償却率">
          <a:extLst>
            <a:ext uri="{FF2B5EF4-FFF2-40B4-BE49-F238E27FC236}">
              <a16:creationId xmlns:a16="http://schemas.microsoft.com/office/drawing/2014/main" id="{F704ED40-738A-41F9-B363-773B540A760D}"/>
            </a:ext>
          </a:extLst>
        </xdr:cNvPr>
        <xdr:cNvSpPr txBox="1"/>
      </xdr:nvSpPr>
      <xdr:spPr>
        <a:xfrm>
          <a:off x="152660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652</xdr:rowOff>
    </xdr:from>
    <xdr:ext cx="405111" cy="259045"/>
    <xdr:sp macro="" textlink="">
      <xdr:nvSpPr>
        <xdr:cNvPr id="265" name="n_2mainValue【保健センター・保健所】&#10;有形固定資産減価償却率">
          <a:extLst>
            <a:ext uri="{FF2B5EF4-FFF2-40B4-BE49-F238E27FC236}">
              <a16:creationId xmlns:a16="http://schemas.microsoft.com/office/drawing/2014/main" id="{BC71CAE8-8D66-4C41-AB72-B4E0783F4DF9}"/>
            </a:ext>
          </a:extLst>
        </xdr:cNvPr>
        <xdr:cNvSpPr txBox="1"/>
      </xdr:nvSpPr>
      <xdr:spPr>
        <a:xfrm>
          <a:off x="14389744" y="960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168292</xdr:rowOff>
    </xdr:from>
    <xdr:ext cx="405111" cy="259045"/>
    <xdr:sp macro="" textlink="">
      <xdr:nvSpPr>
        <xdr:cNvPr id="266" name="n_3mainValue【保健センター・保健所】&#10;有形固定資産減価償却率">
          <a:extLst>
            <a:ext uri="{FF2B5EF4-FFF2-40B4-BE49-F238E27FC236}">
              <a16:creationId xmlns:a16="http://schemas.microsoft.com/office/drawing/2014/main" id="{E0145053-9C1B-4D3F-854D-711DF087B2E3}"/>
            </a:ext>
          </a:extLst>
        </xdr:cNvPr>
        <xdr:cNvSpPr txBox="1"/>
      </xdr:nvSpPr>
      <xdr:spPr>
        <a:xfrm>
          <a:off x="13500744" y="959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17797</xdr:rowOff>
    </xdr:from>
    <xdr:ext cx="405111" cy="259045"/>
    <xdr:sp macro="" textlink="">
      <xdr:nvSpPr>
        <xdr:cNvPr id="267" name="n_4mainValue【保健センター・保健所】&#10;有形固定資産減価償却率">
          <a:extLst>
            <a:ext uri="{FF2B5EF4-FFF2-40B4-BE49-F238E27FC236}">
              <a16:creationId xmlns:a16="http://schemas.microsoft.com/office/drawing/2014/main" id="{80307CE2-1438-430E-A5FE-760196A9AB2C}"/>
            </a:ext>
          </a:extLst>
        </xdr:cNvPr>
        <xdr:cNvSpPr txBox="1"/>
      </xdr:nvSpPr>
      <xdr:spPr>
        <a:xfrm>
          <a:off x="12611744" y="961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68" name="正方形/長方形 267">
          <a:extLst>
            <a:ext uri="{FF2B5EF4-FFF2-40B4-BE49-F238E27FC236}">
              <a16:creationId xmlns:a16="http://schemas.microsoft.com/office/drawing/2014/main" id="{D243513F-3E94-4F35-A007-F9753EAE334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69" name="正方形/長方形 268">
          <a:extLst>
            <a:ext uri="{FF2B5EF4-FFF2-40B4-BE49-F238E27FC236}">
              <a16:creationId xmlns:a16="http://schemas.microsoft.com/office/drawing/2014/main" id="{202D0F12-54E9-475A-AF7B-D0AFD84B723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70" name="正方形/長方形 269">
          <a:extLst>
            <a:ext uri="{FF2B5EF4-FFF2-40B4-BE49-F238E27FC236}">
              <a16:creationId xmlns:a16="http://schemas.microsoft.com/office/drawing/2014/main" id="{184E43ED-B23A-4A5F-9FF8-3A487CD7D60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71" name="正方形/長方形 270">
          <a:extLst>
            <a:ext uri="{FF2B5EF4-FFF2-40B4-BE49-F238E27FC236}">
              <a16:creationId xmlns:a16="http://schemas.microsoft.com/office/drawing/2014/main" id="{3FB034CF-DB50-4EDC-B9A3-AF4623551C0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72" name="正方形/長方形 271">
          <a:extLst>
            <a:ext uri="{FF2B5EF4-FFF2-40B4-BE49-F238E27FC236}">
              <a16:creationId xmlns:a16="http://schemas.microsoft.com/office/drawing/2014/main" id="{1909CCA1-25DA-42D0-B61E-25FD482A56E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73" name="正方形/長方形 272">
          <a:extLst>
            <a:ext uri="{FF2B5EF4-FFF2-40B4-BE49-F238E27FC236}">
              <a16:creationId xmlns:a16="http://schemas.microsoft.com/office/drawing/2014/main" id="{803CCA04-8B5B-4AB1-981A-A32239DDF77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74" name="正方形/長方形 273">
          <a:extLst>
            <a:ext uri="{FF2B5EF4-FFF2-40B4-BE49-F238E27FC236}">
              <a16:creationId xmlns:a16="http://schemas.microsoft.com/office/drawing/2014/main" id="{5E0A2E4C-AAF5-4D42-A172-BF303986795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75" name="正方形/長方形 274">
          <a:extLst>
            <a:ext uri="{FF2B5EF4-FFF2-40B4-BE49-F238E27FC236}">
              <a16:creationId xmlns:a16="http://schemas.microsoft.com/office/drawing/2014/main" id="{ADBC4646-DD2C-45F1-8CB0-4B7C949250C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76" name="テキスト ボックス 275">
          <a:extLst>
            <a:ext uri="{FF2B5EF4-FFF2-40B4-BE49-F238E27FC236}">
              <a16:creationId xmlns:a16="http://schemas.microsoft.com/office/drawing/2014/main" id="{ACD70760-753C-407A-BA63-2285238B1E4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77" name="直線コネクタ 276">
          <a:extLst>
            <a:ext uri="{FF2B5EF4-FFF2-40B4-BE49-F238E27FC236}">
              <a16:creationId xmlns:a16="http://schemas.microsoft.com/office/drawing/2014/main" id="{B13DFC5C-13AD-4772-9E04-F60EC87DDE2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278" name="直線コネクタ 277">
          <a:extLst>
            <a:ext uri="{FF2B5EF4-FFF2-40B4-BE49-F238E27FC236}">
              <a16:creationId xmlns:a16="http://schemas.microsoft.com/office/drawing/2014/main" id="{1047B9C3-1C1C-4246-95A1-588C0673B1D9}"/>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279" name="テキスト ボックス 278">
          <a:extLst>
            <a:ext uri="{FF2B5EF4-FFF2-40B4-BE49-F238E27FC236}">
              <a16:creationId xmlns:a16="http://schemas.microsoft.com/office/drawing/2014/main" id="{B7D12CDD-38F2-41AD-A96C-61C9F3D39D48}"/>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280" name="直線コネクタ 279">
          <a:extLst>
            <a:ext uri="{FF2B5EF4-FFF2-40B4-BE49-F238E27FC236}">
              <a16:creationId xmlns:a16="http://schemas.microsoft.com/office/drawing/2014/main" id="{1A127799-96DE-44AE-AE26-F43432959DF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281" name="テキスト ボックス 280">
          <a:extLst>
            <a:ext uri="{FF2B5EF4-FFF2-40B4-BE49-F238E27FC236}">
              <a16:creationId xmlns:a16="http://schemas.microsoft.com/office/drawing/2014/main" id="{B949CA36-FECB-4E3D-A28A-7F49DF08AA78}"/>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282" name="直線コネクタ 281">
          <a:extLst>
            <a:ext uri="{FF2B5EF4-FFF2-40B4-BE49-F238E27FC236}">
              <a16:creationId xmlns:a16="http://schemas.microsoft.com/office/drawing/2014/main" id="{D77DB8CA-972A-4B50-A251-3FF9094E7BCB}"/>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283" name="テキスト ボックス 282">
          <a:extLst>
            <a:ext uri="{FF2B5EF4-FFF2-40B4-BE49-F238E27FC236}">
              <a16:creationId xmlns:a16="http://schemas.microsoft.com/office/drawing/2014/main" id="{04DC4704-BA88-4E6E-B53D-0F791927F3CF}"/>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284" name="直線コネクタ 283">
          <a:extLst>
            <a:ext uri="{FF2B5EF4-FFF2-40B4-BE49-F238E27FC236}">
              <a16:creationId xmlns:a16="http://schemas.microsoft.com/office/drawing/2014/main" id="{2E8F4A1A-8704-46E6-A734-ADECE978FDA2}"/>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285" name="テキスト ボックス 284">
          <a:extLst>
            <a:ext uri="{FF2B5EF4-FFF2-40B4-BE49-F238E27FC236}">
              <a16:creationId xmlns:a16="http://schemas.microsoft.com/office/drawing/2014/main" id="{DD1ED844-9175-4D82-9937-F9EEA69B1396}"/>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86" name="直線コネクタ 285">
          <a:extLst>
            <a:ext uri="{FF2B5EF4-FFF2-40B4-BE49-F238E27FC236}">
              <a16:creationId xmlns:a16="http://schemas.microsoft.com/office/drawing/2014/main" id="{CA9628C0-70C6-49EB-9EDF-D2C7789B429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87" name="テキスト ボックス 286">
          <a:extLst>
            <a:ext uri="{FF2B5EF4-FFF2-40B4-BE49-F238E27FC236}">
              <a16:creationId xmlns:a16="http://schemas.microsoft.com/office/drawing/2014/main" id="{81BE4C2B-705E-478E-A944-6095CC3999F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88" name="【保健センター・保健所】&#10;一人当たり面積グラフ枠">
          <a:extLst>
            <a:ext uri="{FF2B5EF4-FFF2-40B4-BE49-F238E27FC236}">
              <a16:creationId xmlns:a16="http://schemas.microsoft.com/office/drawing/2014/main" id="{29A1F951-511A-40D3-80EE-E074A6E424D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63</xdr:row>
      <xdr:rowOff>59436</xdr:rowOff>
    </xdr:to>
    <xdr:cxnSp macro="">
      <xdr:nvCxnSpPr>
        <xdr:cNvPr id="289" name="直線コネクタ 288">
          <a:extLst>
            <a:ext uri="{FF2B5EF4-FFF2-40B4-BE49-F238E27FC236}">
              <a16:creationId xmlns:a16="http://schemas.microsoft.com/office/drawing/2014/main" id="{F47448DD-5263-4314-8A0C-524D048587C9}"/>
            </a:ext>
          </a:extLst>
        </xdr:cNvPr>
        <xdr:cNvCxnSpPr/>
      </xdr:nvCxnSpPr>
      <xdr:spPr>
        <a:xfrm flipV="1">
          <a:off x="22160864" y="9637776"/>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290" name="【保健センター・保健所】&#10;一人当たり面積最小値テキスト">
          <a:extLst>
            <a:ext uri="{FF2B5EF4-FFF2-40B4-BE49-F238E27FC236}">
              <a16:creationId xmlns:a16="http://schemas.microsoft.com/office/drawing/2014/main" id="{CFBA290D-0D3A-446B-B916-D080ED3F5A33}"/>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291" name="直線コネクタ 290">
          <a:extLst>
            <a:ext uri="{FF2B5EF4-FFF2-40B4-BE49-F238E27FC236}">
              <a16:creationId xmlns:a16="http://schemas.microsoft.com/office/drawing/2014/main" id="{5BA55B25-F100-4D56-8468-6FE656127577}"/>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292" name="【保健センター・保健所】&#10;一人当たり面積最大値テキスト">
          <a:extLst>
            <a:ext uri="{FF2B5EF4-FFF2-40B4-BE49-F238E27FC236}">
              <a16:creationId xmlns:a16="http://schemas.microsoft.com/office/drawing/2014/main" id="{FC5F6323-8384-49A9-AFAC-90C4FB8E77A8}"/>
            </a:ext>
          </a:extLst>
        </xdr:cNvPr>
        <xdr:cNvSpPr txBox="1"/>
      </xdr:nvSpPr>
      <xdr:spPr>
        <a:xfrm>
          <a:off x="221996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293" name="直線コネクタ 292">
          <a:extLst>
            <a:ext uri="{FF2B5EF4-FFF2-40B4-BE49-F238E27FC236}">
              <a16:creationId xmlns:a16="http://schemas.microsoft.com/office/drawing/2014/main" id="{D993AA9B-2FFD-487D-A3AD-54DF7A3DAF34}"/>
            </a:ext>
          </a:extLst>
        </xdr:cNvPr>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169943</xdr:rowOff>
    </xdr:from>
    <xdr:ext cx="469744" cy="259045"/>
    <xdr:sp macro="" textlink="">
      <xdr:nvSpPr>
        <xdr:cNvPr id="294" name="【保健センター・保健所】&#10;一人当たり面積平均値テキスト">
          <a:extLst>
            <a:ext uri="{FF2B5EF4-FFF2-40B4-BE49-F238E27FC236}">
              <a16:creationId xmlns:a16="http://schemas.microsoft.com/office/drawing/2014/main" id="{AD07B0BF-61D2-40EF-8C74-4364243B3254}"/>
            </a:ext>
          </a:extLst>
        </xdr:cNvPr>
        <xdr:cNvSpPr txBox="1"/>
      </xdr:nvSpPr>
      <xdr:spPr>
        <a:xfrm>
          <a:off x="22199600" y="10456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20066</xdr:rowOff>
    </xdr:from>
    <xdr:to>
      <xdr:col>116</xdr:col>
      <xdr:colOff>114300</xdr:colOff>
      <xdr:row>61</xdr:row>
      <xdr:rowOff>121666</xdr:rowOff>
    </xdr:to>
    <xdr:sp macro="" textlink="">
      <xdr:nvSpPr>
        <xdr:cNvPr id="295" name="フローチャート: 判断 294">
          <a:extLst>
            <a:ext uri="{FF2B5EF4-FFF2-40B4-BE49-F238E27FC236}">
              <a16:creationId xmlns:a16="http://schemas.microsoft.com/office/drawing/2014/main" id="{8CD8DE6A-E4F3-4F69-9DF1-FCCF835B871A}"/>
            </a:ext>
          </a:extLst>
        </xdr:cNvPr>
        <xdr:cNvSpPr/>
      </xdr:nvSpPr>
      <xdr:spPr>
        <a:xfrm>
          <a:off x="221107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296" name="フローチャート: 判断 295">
          <a:extLst>
            <a:ext uri="{FF2B5EF4-FFF2-40B4-BE49-F238E27FC236}">
              <a16:creationId xmlns:a16="http://schemas.microsoft.com/office/drawing/2014/main" id="{21BCE77A-A072-4F03-9B6B-A4E9E418D221}"/>
            </a:ext>
          </a:extLst>
        </xdr:cNvPr>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68072</xdr:rowOff>
    </xdr:from>
    <xdr:to>
      <xdr:col>107</xdr:col>
      <xdr:colOff>101600</xdr:colOff>
      <xdr:row>61</xdr:row>
      <xdr:rowOff>169672</xdr:rowOff>
    </xdr:to>
    <xdr:sp macro="" textlink="">
      <xdr:nvSpPr>
        <xdr:cNvPr id="297" name="フローチャート: 判断 296">
          <a:extLst>
            <a:ext uri="{FF2B5EF4-FFF2-40B4-BE49-F238E27FC236}">
              <a16:creationId xmlns:a16="http://schemas.microsoft.com/office/drawing/2014/main" id="{968A5693-443E-4594-AC6A-F40B0C60868B}"/>
            </a:ext>
          </a:extLst>
        </xdr:cNvPr>
        <xdr:cNvSpPr/>
      </xdr:nvSpPr>
      <xdr:spPr>
        <a:xfrm>
          <a:off x="20383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88646</xdr:rowOff>
    </xdr:from>
    <xdr:to>
      <xdr:col>102</xdr:col>
      <xdr:colOff>165100</xdr:colOff>
      <xdr:row>62</xdr:row>
      <xdr:rowOff>18796</xdr:rowOff>
    </xdr:to>
    <xdr:sp macro="" textlink="">
      <xdr:nvSpPr>
        <xdr:cNvPr id="298" name="フローチャート: 判断 297">
          <a:extLst>
            <a:ext uri="{FF2B5EF4-FFF2-40B4-BE49-F238E27FC236}">
              <a16:creationId xmlns:a16="http://schemas.microsoft.com/office/drawing/2014/main" id="{A68AF36F-A426-492E-9586-C1217D0CC9D3}"/>
            </a:ext>
          </a:extLst>
        </xdr:cNvPr>
        <xdr:cNvSpPr/>
      </xdr:nvSpPr>
      <xdr:spPr>
        <a:xfrm>
          <a:off x="19494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20066</xdr:rowOff>
    </xdr:from>
    <xdr:to>
      <xdr:col>98</xdr:col>
      <xdr:colOff>38100</xdr:colOff>
      <xdr:row>61</xdr:row>
      <xdr:rowOff>121666</xdr:rowOff>
    </xdr:to>
    <xdr:sp macro="" textlink="">
      <xdr:nvSpPr>
        <xdr:cNvPr id="299" name="フローチャート: 判断 298">
          <a:extLst>
            <a:ext uri="{FF2B5EF4-FFF2-40B4-BE49-F238E27FC236}">
              <a16:creationId xmlns:a16="http://schemas.microsoft.com/office/drawing/2014/main" id="{6B1770AC-0331-42EF-BFDE-4EAEE30D6047}"/>
            </a:ext>
          </a:extLst>
        </xdr:cNvPr>
        <xdr:cNvSpPr/>
      </xdr:nvSpPr>
      <xdr:spPr>
        <a:xfrm>
          <a:off x="18605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00" name="テキスト ボックス 299">
          <a:extLst>
            <a:ext uri="{FF2B5EF4-FFF2-40B4-BE49-F238E27FC236}">
              <a16:creationId xmlns:a16="http://schemas.microsoft.com/office/drawing/2014/main" id="{22210473-8E4A-41BB-BA1B-2DAAEA60D9A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01" name="テキスト ボックス 300">
          <a:extLst>
            <a:ext uri="{FF2B5EF4-FFF2-40B4-BE49-F238E27FC236}">
              <a16:creationId xmlns:a16="http://schemas.microsoft.com/office/drawing/2014/main" id="{7DB19A0D-A05B-4285-9245-00B19350EAE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02" name="テキスト ボックス 301">
          <a:extLst>
            <a:ext uri="{FF2B5EF4-FFF2-40B4-BE49-F238E27FC236}">
              <a16:creationId xmlns:a16="http://schemas.microsoft.com/office/drawing/2014/main" id="{7D183B49-B3AA-4704-8566-D07AC72A8FD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03" name="テキスト ボックス 302">
          <a:extLst>
            <a:ext uri="{FF2B5EF4-FFF2-40B4-BE49-F238E27FC236}">
              <a16:creationId xmlns:a16="http://schemas.microsoft.com/office/drawing/2014/main" id="{AD323C3C-AC08-486E-A667-D99914EFEF4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04" name="テキスト ボックス 303">
          <a:extLst>
            <a:ext uri="{FF2B5EF4-FFF2-40B4-BE49-F238E27FC236}">
              <a16:creationId xmlns:a16="http://schemas.microsoft.com/office/drawing/2014/main" id="{5F6AC8B0-6EEE-4A6B-BB40-9D9A520DCD3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102362</xdr:rowOff>
    </xdr:from>
    <xdr:to>
      <xdr:col>116</xdr:col>
      <xdr:colOff>114300</xdr:colOff>
      <xdr:row>57</xdr:row>
      <xdr:rowOff>32512</xdr:rowOff>
    </xdr:to>
    <xdr:sp macro="" textlink="">
      <xdr:nvSpPr>
        <xdr:cNvPr id="305" name="楕円 304">
          <a:extLst>
            <a:ext uri="{FF2B5EF4-FFF2-40B4-BE49-F238E27FC236}">
              <a16:creationId xmlns:a16="http://schemas.microsoft.com/office/drawing/2014/main" id="{F89F04AE-3727-4F2D-A48F-195CAFBE248C}"/>
            </a:ext>
          </a:extLst>
        </xdr:cNvPr>
        <xdr:cNvSpPr/>
      </xdr:nvSpPr>
      <xdr:spPr>
        <a:xfrm>
          <a:off x="22110700" y="970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17289</xdr:rowOff>
    </xdr:from>
    <xdr:ext cx="469744" cy="259045"/>
    <xdr:sp macro="" textlink="">
      <xdr:nvSpPr>
        <xdr:cNvPr id="306" name="【保健センター・保健所】&#10;一人当たり面積該当値テキスト">
          <a:extLst>
            <a:ext uri="{FF2B5EF4-FFF2-40B4-BE49-F238E27FC236}">
              <a16:creationId xmlns:a16="http://schemas.microsoft.com/office/drawing/2014/main" id="{0A1FA159-A562-4FCA-BFA6-DC19EABB57FB}"/>
            </a:ext>
          </a:extLst>
        </xdr:cNvPr>
        <xdr:cNvSpPr txBox="1"/>
      </xdr:nvSpPr>
      <xdr:spPr>
        <a:xfrm>
          <a:off x="22199600" y="9618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63500</xdr:rowOff>
    </xdr:from>
    <xdr:to>
      <xdr:col>112</xdr:col>
      <xdr:colOff>38100</xdr:colOff>
      <xdr:row>56</xdr:row>
      <xdr:rowOff>165100</xdr:rowOff>
    </xdr:to>
    <xdr:sp macro="" textlink="">
      <xdr:nvSpPr>
        <xdr:cNvPr id="307" name="楕円 306">
          <a:extLst>
            <a:ext uri="{FF2B5EF4-FFF2-40B4-BE49-F238E27FC236}">
              <a16:creationId xmlns:a16="http://schemas.microsoft.com/office/drawing/2014/main" id="{1FA25CF5-8BA7-472D-BEE5-0BFE06C1D434}"/>
            </a:ext>
          </a:extLst>
        </xdr:cNvPr>
        <xdr:cNvSpPr/>
      </xdr:nvSpPr>
      <xdr:spPr>
        <a:xfrm>
          <a:off x="212725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114300</xdr:rowOff>
    </xdr:from>
    <xdr:to>
      <xdr:col>116</xdr:col>
      <xdr:colOff>63500</xdr:colOff>
      <xdr:row>56</xdr:row>
      <xdr:rowOff>153162</xdr:rowOff>
    </xdr:to>
    <xdr:cxnSp macro="">
      <xdr:nvCxnSpPr>
        <xdr:cNvPr id="308" name="直線コネクタ 307">
          <a:extLst>
            <a:ext uri="{FF2B5EF4-FFF2-40B4-BE49-F238E27FC236}">
              <a16:creationId xmlns:a16="http://schemas.microsoft.com/office/drawing/2014/main" id="{4C36E477-319D-4E88-A1D9-A1228AC14D97}"/>
            </a:ext>
          </a:extLst>
        </xdr:cNvPr>
        <xdr:cNvCxnSpPr/>
      </xdr:nvCxnSpPr>
      <xdr:spPr>
        <a:xfrm>
          <a:off x="21323300" y="9715500"/>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33782</xdr:rowOff>
    </xdr:from>
    <xdr:to>
      <xdr:col>107</xdr:col>
      <xdr:colOff>101600</xdr:colOff>
      <xdr:row>56</xdr:row>
      <xdr:rowOff>135382</xdr:rowOff>
    </xdr:to>
    <xdr:sp macro="" textlink="">
      <xdr:nvSpPr>
        <xdr:cNvPr id="309" name="楕円 308">
          <a:extLst>
            <a:ext uri="{FF2B5EF4-FFF2-40B4-BE49-F238E27FC236}">
              <a16:creationId xmlns:a16="http://schemas.microsoft.com/office/drawing/2014/main" id="{30AA42EF-BB3B-475F-A12B-780ABFC52344}"/>
            </a:ext>
          </a:extLst>
        </xdr:cNvPr>
        <xdr:cNvSpPr/>
      </xdr:nvSpPr>
      <xdr:spPr>
        <a:xfrm>
          <a:off x="20383500" y="963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84582</xdr:rowOff>
    </xdr:from>
    <xdr:to>
      <xdr:col>111</xdr:col>
      <xdr:colOff>177800</xdr:colOff>
      <xdr:row>56</xdr:row>
      <xdr:rowOff>114300</xdr:rowOff>
    </xdr:to>
    <xdr:cxnSp macro="">
      <xdr:nvCxnSpPr>
        <xdr:cNvPr id="310" name="直線コネクタ 309">
          <a:extLst>
            <a:ext uri="{FF2B5EF4-FFF2-40B4-BE49-F238E27FC236}">
              <a16:creationId xmlns:a16="http://schemas.microsoft.com/office/drawing/2014/main" id="{248BCAA1-2910-4BC8-81B5-D1DCF7108174}"/>
            </a:ext>
          </a:extLst>
        </xdr:cNvPr>
        <xdr:cNvCxnSpPr/>
      </xdr:nvCxnSpPr>
      <xdr:spPr>
        <a:xfrm>
          <a:off x="20434300" y="968578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45212</xdr:rowOff>
    </xdr:from>
    <xdr:to>
      <xdr:col>102</xdr:col>
      <xdr:colOff>165100</xdr:colOff>
      <xdr:row>56</xdr:row>
      <xdr:rowOff>146812</xdr:rowOff>
    </xdr:to>
    <xdr:sp macro="" textlink="">
      <xdr:nvSpPr>
        <xdr:cNvPr id="311" name="楕円 310">
          <a:extLst>
            <a:ext uri="{FF2B5EF4-FFF2-40B4-BE49-F238E27FC236}">
              <a16:creationId xmlns:a16="http://schemas.microsoft.com/office/drawing/2014/main" id="{D76CE771-EBD2-41A1-B213-07CE9B6402D7}"/>
            </a:ext>
          </a:extLst>
        </xdr:cNvPr>
        <xdr:cNvSpPr/>
      </xdr:nvSpPr>
      <xdr:spPr>
        <a:xfrm>
          <a:off x="19494500" y="964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84582</xdr:rowOff>
    </xdr:from>
    <xdr:to>
      <xdr:col>107</xdr:col>
      <xdr:colOff>50800</xdr:colOff>
      <xdr:row>56</xdr:row>
      <xdr:rowOff>96012</xdr:rowOff>
    </xdr:to>
    <xdr:cxnSp macro="">
      <xdr:nvCxnSpPr>
        <xdr:cNvPr id="312" name="直線コネクタ 311">
          <a:extLst>
            <a:ext uri="{FF2B5EF4-FFF2-40B4-BE49-F238E27FC236}">
              <a16:creationId xmlns:a16="http://schemas.microsoft.com/office/drawing/2014/main" id="{84F4031A-B571-4F46-947C-ADCF0A89BE74}"/>
            </a:ext>
          </a:extLst>
        </xdr:cNvPr>
        <xdr:cNvCxnSpPr/>
      </xdr:nvCxnSpPr>
      <xdr:spPr>
        <a:xfrm flipV="1">
          <a:off x="19545300" y="968578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47498</xdr:rowOff>
    </xdr:from>
    <xdr:to>
      <xdr:col>98</xdr:col>
      <xdr:colOff>38100</xdr:colOff>
      <xdr:row>56</xdr:row>
      <xdr:rowOff>149098</xdr:rowOff>
    </xdr:to>
    <xdr:sp macro="" textlink="">
      <xdr:nvSpPr>
        <xdr:cNvPr id="313" name="楕円 312">
          <a:extLst>
            <a:ext uri="{FF2B5EF4-FFF2-40B4-BE49-F238E27FC236}">
              <a16:creationId xmlns:a16="http://schemas.microsoft.com/office/drawing/2014/main" id="{BE8745F6-CF16-4A00-AA5D-70573BAEE292}"/>
            </a:ext>
          </a:extLst>
        </xdr:cNvPr>
        <xdr:cNvSpPr/>
      </xdr:nvSpPr>
      <xdr:spPr>
        <a:xfrm>
          <a:off x="18605500" y="964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96012</xdr:rowOff>
    </xdr:from>
    <xdr:to>
      <xdr:col>102</xdr:col>
      <xdr:colOff>114300</xdr:colOff>
      <xdr:row>56</xdr:row>
      <xdr:rowOff>98298</xdr:rowOff>
    </xdr:to>
    <xdr:cxnSp macro="">
      <xdr:nvCxnSpPr>
        <xdr:cNvPr id="314" name="直線コネクタ 313">
          <a:extLst>
            <a:ext uri="{FF2B5EF4-FFF2-40B4-BE49-F238E27FC236}">
              <a16:creationId xmlns:a16="http://schemas.microsoft.com/office/drawing/2014/main" id="{4E91AD8D-95EF-45FB-B9A3-7709FF8FB038}"/>
            </a:ext>
          </a:extLst>
        </xdr:cNvPr>
        <xdr:cNvCxnSpPr/>
      </xdr:nvCxnSpPr>
      <xdr:spPr>
        <a:xfrm flipV="1">
          <a:off x="18656300" y="969721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133367</xdr:rowOff>
    </xdr:from>
    <xdr:ext cx="469744" cy="259045"/>
    <xdr:sp macro="" textlink="">
      <xdr:nvSpPr>
        <xdr:cNvPr id="315" name="n_1aveValue【保健センター・保健所】&#10;一人当たり面積">
          <a:extLst>
            <a:ext uri="{FF2B5EF4-FFF2-40B4-BE49-F238E27FC236}">
              <a16:creationId xmlns:a16="http://schemas.microsoft.com/office/drawing/2014/main" id="{9D1A5773-4807-40F3-BB92-AFBC1F5E0768}"/>
            </a:ext>
          </a:extLst>
        </xdr:cNvPr>
        <xdr:cNvSpPr txBox="1"/>
      </xdr:nvSpPr>
      <xdr:spPr>
        <a:xfrm>
          <a:off x="210757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160799</xdr:rowOff>
    </xdr:from>
    <xdr:ext cx="469744" cy="259045"/>
    <xdr:sp macro="" textlink="">
      <xdr:nvSpPr>
        <xdr:cNvPr id="316" name="n_2aveValue【保健センター・保健所】&#10;一人当たり面積">
          <a:extLst>
            <a:ext uri="{FF2B5EF4-FFF2-40B4-BE49-F238E27FC236}">
              <a16:creationId xmlns:a16="http://schemas.microsoft.com/office/drawing/2014/main" id="{30134256-1BE2-4A07-8793-89896C826A05}"/>
            </a:ext>
          </a:extLst>
        </xdr:cNvPr>
        <xdr:cNvSpPr txBox="1"/>
      </xdr:nvSpPr>
      <xdr:spPr>
        <a:xfrm>
          <a:off x="20199427" y="1061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9923</xdr:rowOff>
    </xdr:from>
    <xdr:ext cx="469744" cy="259045"/>
    <xdr:sp macro="" textlink="">
      <xdr:nvSpPr>
        <xdr:cNvPr id="317" name="n_3aveValue【保健センター・保健所】&#10;一人当たり面積">
          <a:extLst>
            <a:ext uri="{FF2B5EF4-FFF2-40B4-BE49-F238E27FC236}">
              <a16:creationId xmlns:a16="http://schemas.microsoft.com/office/drawing/2014/main" id="{8D305773-E8E9-45BD-8575-3B580BE3425D}"/>
            </a:ext>
          </a:extLst>
        </xdr:cNvPr>
        <xdr:cNvSpPr txBox="1"/>
      </xdr:nvSpPr>
      <xdr:spPr>
        <a:xfrm>
          <a:off x="19310427" y="1063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112793</xdr:rowOff>
    </xdr:from>
    <xdr:ext cx="469744" cy="259045"/>
    <xdr:sp macro="" textlink="">
      <xdr:nvSpPr>
        <xdr:cNvPr id="318" name="n_4aveValue【保健センター・保健所】&#10;一人当たり面積">
          <a:extLst>
            <a:ext uri="{FF2B5EF4-FFF2-40B4-BE49-F238E27FC236}">
              <a16:creationId xmlns:a16="http://schemas.microsoft.com/office/drawing/2014/main" id="{01482B1E-C871-44B2-A4A1-C437AF708A22}"/>
            </a:ext>
          </a:extLst>
        </xdr:cNvPr>
        <xdr:cNvSpPr txBox="1"/>
      </xdr:nvSpPr>
      <xdr:spPr>
        <a:xfrm>
          <a:off x="18421427" y="1057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10177</xdr:rowOff>
    </xdr:from>
    <xdr:ext cx="469744" cy="259045"/>
    <xdr:sp macro="" textlink="">
      <xdr:nvSpPr>
        <xdr:cNvPr id="319" name="n_1mainValue【保健センター・保健所】&#10;一人当たり面積">
          <a:extLst>
            <a:ext uri="{FF2B5EF4-FFF2-40B4-BE49-F238E27FC236}">
              <a16:creationId xmlns:a16="http://schemas.microsoft.com/office/drawing/2014/main" id="{3111BAB4-6968-41AD-A50F-5091688DDFCE}"/>
            </a:ext>
          </a:extLst>
        </xdr:cNvPr>
        <xdr:cNvSpPr txBox="1"/>
      </xdr:nvSpPr>
      <xdr:spPr>
        <a:xfrm>
          <a:off x="21075727" y="943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151909</xdr:rowOff>
    </xdr:from>
    <xdr:ext cx="469744" cy="259045"/>
    <xdr:sp macro="" textlink="">
      <xdr:nvSpPr>
        <xdr:cNvPr id="320" name="n_2mainValue【保健センター・保健所】&#10;一人当たり面積">
          <a:extLst>
            <a:ext uri="{FF2B5EF4-FFF2-40B4-BE49-F238E27FC236}">
              <a16:creationId xmlns:a16="http://schemas.microsoft.com/office/drawing/2014/main" id="{5ED9207F-A28B-4402-86AE-F8A4E25295CF}"/>
            </a:ext>
          </a:extLst>
        </xdr:cNvPr>
        <xdr:cNvSpPr txBox="1"/>
      </xdr:nvSpPr>
      <xdr:spPr>
        <a:xfrm>
          <a:off x="20199427" y="941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163339</xdr:rowOff>
    </xdr:from>
    <xdr:ext cx="469744" cy="259045"/>
    <xdr:sp macro="" textlink="">
      <xdr:nvSpPr>
        <xdr:cNvPr id="321" name="n_3mainValue【保健センター・保健所】&#10;一人当たり面積">
          <a:extLst>
            <a:ext uri="{FF2B5EF4-FFF2-40B4-BE49-F238E27FC236}">
              <a16:creationId xmlns:a16="http://schemas.microsoft.com/office/drawing/2014/main" id="{D3B5A9B0-ADEC-475F-9EE3-E0148C527AA3}"/>
            </a:ext>
          </a:extLst>
        </xdr:cNvPr>
        <xdr:cNvSpPr txBox="1"/>
      </xdr:nvSpPr>
      <xdr:spPr>
        <a:xfrm>
          <a:off x="19310427" y="9421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54</xdr:row>
      <xdr:rowOff>165625</xdr:rowOff>
    </xdr:from>
    <xdr:ext cx="469744" cy="259045"/>
    <xdr:sp macro="" textlink="">
      <xdr:nvSpPr>
        <xdr:cNvPr id="322" name="n_4mainValue【保健センター・保健所】&#10;一人当たり面積">
          <a:extLst>
            <a:ext uri="{FF2B5EF4-FFF2-40B4-BE49-F238E27FC236}">
              <a16:creationId xmlns:a16="http://schemas.microsoft.com/office/drawing/2014/main" id="{E930093F-97AE-4A1C-817B-FCC8CD9B3B91}"/>
            </a:ext>
          </a:extLst>
        </xdr:cNvPr>
        <xdr:cNvSpPr txBox="1"/>
      </xdr:nvSpPr>
      <xdr:spPr>
        <a:xfrm>
          <a:off x="18421427" y="942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23" name="正方形/長方形 322">
          <a:extLst>
            <a:ext uri="{FF2B5EF4-FFF2-40B4-BE49-F238E27FC236}">
              <a16:creationId xmlns:a16="http://schemas.microsoft.com/office/drawing/2014/main" id="{490517A0-F0BA-43F7-9E8F-DD8E92E0FC2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24" name="正方形/長方形 323">
          <a:extLst>
            <a:ext uri="{FF2B5EF4-FFF2-40B4-BE49-F238E27FC236}">
              <a16:creationId xmlns:a16="http://schemas.microsoft.com/office/drawing/2014/main" id="{E46A3252-6807-434C-A047-88C67F9C0A8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25" name="正方形/長方形 324">
          <a:extLst>
            <a:ext uri="{FF2B5EF4-FFF2-40B4-BE49-F238E27FC236}">
              <a16:creationId xmlns:a16="http://schemas.microsoft.com/office/drawing/2014/main" id="{EBF200AE-4BAB-47B4-B3B9-57286DAF25B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26" name="正方形/長方形 325">
          <a:extLst>
            <a:ext uri="{FF2B5EF4-FFF2-40B4-BE49-F238E27FC236}">
              <a16:creationId xmlns:a16="http://schemas.microsoft.com/office/drawing/2014/main" id="{265469F1-F93F-4072-9420-5DF6318C138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27" name="正方形/長方形 326">
          <a:extLst>
            <a:ext uri="{FF2B5EF4-FFF2-40B4-BE49-F238E27FC236}">
              <a16:creationId xmlns:a16="http://schemas.microsoft.com/office/drawing/2014/main" id="{34D5381D-B76F-47B2-8FB0-4C8AA8C2833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28" name="正方形/長方形 327">
          <a:extLst>
            <a:ext uri="{FF2B5EF4-FFF2-40B4-BE49-F238E27FC236}">
              <a16:creationId xmlns:a16="http://schemas.microsoft.com/office/drawing/2014/main" id="{C483F20A-8B45-484A-B474-64A4DCD9FF8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29" name="正方形/長方形 328">
          <a:extLst>
            <a:ext uri="{FF2B5EF4-FFF2-40B4-BE49-F238E27FC236}">
              <a16:creationId xmlns:a16="http://schemas.microsoft.com/office/drawing/2014/main" id="{6CB12B70-EBC0-4DDE-ACFD-5944FD11F01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0" name="正方形/長方形 329">
          <a:extLst>
            <a:ext uri="{FF2B5EF4-FFF2-40B4-BE49-F238E27FC236}">
              <a16:creationId xmlns:a16="http://schemas.microsoft.com/office/drawing/2014/main" id="{E631B92E-D759-4149-8882-365184DA817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1" name="テキスト ボックス 330">
          <a:extLst>
            <a:ext uri="{FF2B5EF4-FFF2-40B4-BE49-F238E27FC236}">
              <a16:creationId xmlns:a16="http://schemas.microsoft.com/office/drawing/2014/main" id="{B5BA0FF2-7B18-4436-A264-AB48F3B381A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2" name="直線コネクタ 331">
          <a:extLst>
            <a:ext uri="{FF2B5EF4-FFF2-40B4-BE49-F238E27FC236}">
              <a16:creationId xmlns:a16="http://schemas.microsoft.com/office/drawing/2014/main" id="{AE1915AE-8CBA-4239-BA81-DE04846D7B6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33" name="テキスト ボックス 332">
          <a:extLst>
            <a:ext uri="{FF2B5EF4-FFF2-40B4-BE49-F238E27FC236}">
              <a16:creationId xmlns:a16="http://schemas.microsoft.com/office/drawing/2014/main" id="{775D87DD-3B19-49AB-87D3-FD15B5F796C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34" name="直線コネクタ 333">
          <a:extLst>
            <a:ext uri="{FF2B5EF4-FFF2-40B4-BE49-F238E27FC236}">
              <a16:creationId xmlns:a16="http://schemas.microsoft.com/office/drawing/2014/main" id="{785C12C3-1172-447D-897B-545FBABA94A9}"/>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FA375D9E-EC53-48DB-ABC3-7E82374C2328}"/>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36" name="直線コネクタ 335">
          <a:extLst>
            <a:ext uri="{FF2B5EF4-FFF2-40B4-BE49-F238E27FC236}">
              <a16:creationId xmlns:a16="http://schemas.microsoft.com/office/drawing/2014/main" id="{32583B41-1F6C-46D5-BDB8-F951DA806B89}"/>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37" name="テキスト ボックス 336">
          <a:extLst>
            <a:ext uri="{FF2B5EF4-FFF2-40B4-BE49-F238E27FC236}">
              <a16:creationId xmlns:a16="http://schemas.microsoft.com/office/drawing/2014/main" id="{80CD15A9-0E26-4922-8EC7-22028662E6C4}"/>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38" name="直線コネクタ 337">
          <a:extLst>
            <a:ext uri="{FF2B5EF4-FFF2-40B4-BE49-F238E27FC236}">
              <a16:creationId xmlns:a16="http://schemas.microsoft.com/office/drawing/2014/main" id="{A56BDA0F-A42E-4C7B-842D-CB326BB299F8}"/>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39" name="テキスト ボックス 338">
          <a:extLst>
            <a:ext uri="{FF2B5EF4-FFF2-40B4-BE49-F238E27FC236}">
              <a16:creationId xmlns:a16="http://schemas.microsoft.com/office/drawing/2014/main" id="{2EDA6F27-93B1-404A-81E9-97C88BAD0C7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40" name="直線コネクタ 339">
          <a:extLst>
            <a:ext uri="{FF2B5EF4-FFF2-40B4-BE49-F238E27FC236}">
              <a16:creationId xmlns:a16="http://schemas.microsoft.com/office/drawing/2014/main" id="{2AAEA056-608E-497E-853E-0BEB00FA71E3}"/>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41" name="テキスト ボックス 340">
          <a:extLst>
            <a:ext uri="{FF2B5EF4-FFF2-40B4-BE49-F238E27FC236}">
              <a16:creationId xmlns:a16="http://schemas.microsoft.com/office/drawing/2014/main" id="{E7B800A0-F679-41B2-83BF-4DABFCA84DF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42" name="直線コネクタ 341">
          <a:extLst>
            <a:ext uri="{FF2B5EF4-FFF2-40B4-BE49-F238E27FC236}">
              <a16:creationId xmlns:a16="http://schemas.microsoft.com/office/drawing/2014/main" id="{2D5E3801-7C69-456B-9700-6795AF238734}"/>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43" name="テキスト ボックス 342">
          <a:extLst>
            <a:ext uri="{FF2B5EF4-FFF2-40B4-BE49-F238E27FC236}">
              <a16:creationId xmlns:a16="http://schemas.microsoft.com/office/drawing/2014/main" id="{15F9DB9D-1707-44D5-BC3F-A0BF0B9B1B3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44" name="直線コネクタ 343">
          <a:extLst>
            <a:ext uri="{FF2B5EF4-FFF2-40B4-BE49-F238E27FC236}">
              <a16:creationId xmlns:a16="http://schemas.microsoft.com/office/drawing/2014/main" id="{4175A644-E72B-4349-81C3-C7C721B1A59B}"/>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345" name="テキスト ボックス 344">
          <a:extLst>
            <a:ext uri="{FF2B5EF4-FFF2-40B4-BE49-F238E27FC236}">
              <a16:creationId xmlns:a16="http://schemas.microsoft.com/office/drawing/2014/main" id="{0FCDC506-2B88-4C6D-B822-B25F62235817}"/>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46" name="直線コネクタ 345">
          <a:extLst>
            <a:ext uri="{FF2B5EF4-FFF2-40B4-BE49-F238E27FC236}">
              <a16:creationId xmlns:a16="http://schemas.microsoft.com/office/drawing/2014/main" id="{74558FE7-08A7-49EB-88BA-535A7CE561F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47" name="【消防施設】&#10;有形固定資産減価償却率グラフ枠">
          <a:extLst>
            <a:ext uri="{FF2B5EF4-FFF2-40B4-BE49-F238E27FC236}">
              <a16:creationId xmlns:a16="http://schemas.microsoft.com/office/drawing/2014/main" id="{7A4DE7CA-62E7-4E52-9AA6-A886E790B6B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348" name="直線コネクタ 347">
          <a:extLst>
            <a:ext uri="{FF2B5EF4-FFF2-40B4-BE49-F238E27FC236}">
              <a16:creationId xmlns:a16="http://schemas.microsoft.com/office/drawing/2014/main" id="{8008D049-A8BD-44E1-A77C-5E2849620618}"/>
            </a:ext>
          </a:extLst>
        </xdr:cNvPr>
        <xdr:cNvCxnSpPr/>
      </xdr:nvCxnSpPr>
      <xdr:spPr>
        <a:xfrm flipV="1">
          <a:off x="16318864" y="1338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349" name="【消防施設】&#10;有形固定資産減価償却率最小値テキスト">
          <a:extLst>
            <a:ext uri="{FF2B5EF4-FFF2-40B4-BE49-F238E27FC236}">
              <a16:creationId xmlns:a16="http://schemas.microsoft.com/office/drawing/2014/main" id="{41ED0697-6A76-4AA7-BA9E-35F97AAFBD38}"/>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350" name="直線コネクタ 349">
          <a:extLst>
            <a:ext uri="{FF2B5EF4-FFF2-40B4-BE49-F238E27FC236}">
              <a16:creationId xmlns:a16="http://schemas.microsoft.com/office/drawing/2014/main" id="{7E4F6629-370B-4C26-81AB-71E35AC18DD9}"/>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351" name="【消防施設】&#10;有形固定資産減価償却率最大値テキスト">
          <a:extLst>
            <a:ext uri="{FF2B5EF4-FFF2-40B4-BE49-F238E27FC236}">
              <a16:creationId xmlns:a16="http://schemas.microsoft.com/office/drawing/2014/main" id="{27626F10-CFBF-4B61-86F7-31C429CF7B3E}"/>
            </a:ext>
          </a:extLst>
        </xdr:cNvPr>
        <xdr:cNvSpPr txBox="1"/>
      </xdr:nvSpPr>
      <xdr:spPr>
        <a:xfrm>
          <a:off x="16357600"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352" name="直線コネクタ 351">
          <a:extLst>
            <a:ext uri="{FF2B5EF4-FFF2-40B4-BE49-F238E27FC236}">
              <a16:creationId xmlns:a16="http://schemas.microsoft.com/office/drawing/2014/main" id="{B0902D14-37EA-441C-95F2-AAC2DED999BF}"/>
            </a:ext>
          </a:extLst>
        </xdr:cNvPr>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155501</xdr:rowOff>
    </xdr:from>
    <xdr:ext cx="405111" cy="259045"/>
    <xdr:sp macro="" textlink="">
      <xdr:nvSpPr>
        <xdr:cNvPr id="353" name="【消防施設】&#10;有形固定資産減価償却率平均値テキスト">
          <a:extLst>
            <a:ext uri="{FF2B5EF4-FFF2-40B4-BE49-F238E27FC236}">
              <a16:creationId xmlns:a16="http://schemas.microsoft.com/office/drawing/2014/main" id="{A0623F97-9E3C-4CF0-85A6-45D71E8604DF}"/>
            </a:ext>
          </a:extLst>
        </xdr:cNvPr>
        <xdr:cNvSpPr txBox="1"/>
      </xdr:nvSpPr>
      <xdr:spPr>
        <a:xfrm>
          <a:off x="16357600" y="14042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354" name="フローチャート: 判断 353">
          <a:extLst>
            <a:ext uri="{FF2B5EF4-FFF2-40B4-BE49-F238E27FC236}">
              <a16:creationId xmlns:a16="http://schemas.microsoft.com/office/drawing/2014/main" id="{2D4A374C-D1A0-4BFB-8D0F-FFB9ABDF8CAF}"/>
            </a:ext>
          </a:extLst>
        </xdr:cNvPr>
        <xdr:cNvSpPr/>
      </xdr:nvSpPr>
      <xdr:spPr>
        <a:xfrm>
          <a:off x="162687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355" name="フローチャート: 判断 354">
          <a:extLst>
            <a:ext uri="{FF2B5EF4-FFF2-40B4-BE49-F238E27FC236}">
              <a16:creationId xmlns:a16="http://schemas.microsoft.com/office/drawing/2014/main" id="{2BA1BCFF-86C1-4553-8221-0F48F4C34F83}"/>
            </a:ext>
          </a:extLst>
        </xdr:cNvPr>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356" name="フローチャート: 判断 355">
          <a:extLst>
            <a:ext uri="{FF2B5EF4-FFF2-40B4-BE49-F238E27FC236}">
              <a16:creationId xmlns:a16="http://schemas.microsoft.com/office/drawing/2014/main" id="{495D350D-01D1-4A46-AF6B-3907ABA8842A}"/>
            </a:ext>
          </a:extLst>
        </xdr:cNvPr>
        <xdr:cNvSpPr/>
      </xdr:nvSpPr>
      <xdr:spPr>
        <a:xfrm>
          <a:off x="14541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357" name="フローチャート: 判断 356">
          <a:extLst>
            <a:ext uri="{FF2B5EF4-FFF2-40B4-BE49-F238E27FC236}">
              <a16:creationId xmlns:a16="http://schemas.microsoft.com/office/drawing/2014/main" id="{946D99AE-7913-4913-9C38-A716346415D9}"/>
            </a:ext>
          </a:extLst>
        </xdr:cNvPr>
        <xdr:cNvSpPr/>
      </xdr:nvSpPr>
      <xdr:spPr>
        <a:xfrm>
          <a:off x="13652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42818</xdr:rowOff>
    </xdr:from>
    <xdr:to>
      <xdr:col>67</xdr:col>
      <xdr:colOff>101600</xdr:colOff>
      <xdr:row>83</xdr:row>
      <xdr:rowOff>144418</xdr:rowOff>
    </xdr:to>
    <xdr:sp macro="" textlink="">
      <xdr:nvSpPr>
        <xdr:cNvPr id="358" name="フローチャート: 判断 357">
          <a:extLst>
            <a:ext uri="{FF2B5EF4-FFF2-40B4-BE49-F238E27FC236}">
              <a16:creationId xmlns:a16="http://schemas.microsoft.com/office/drawing/2014/main" id="{1AEE90A1-F73B-4A08-ADE0-082F44F1EECA}"/>
            </a:ext>
          </a:extLst>
        </xdr:cNvPr>
        <xdr:cNvSpPr/>
      </xdr:nvSpPr>
      <xdr:spPr>
        <a:xfrm>
          <a:off x="12763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EA7523EA-86FB-4555-AF62-D2655AA518C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EF7A9D7D-4F59-4261-AD99-6D4DDC8BA50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1FF08EEE-2DA6-4EDB-AA9F-20392A5CD42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A8EC6DF-DB28-4532-8B57-F96CC2241CD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E89CA266-C2F6-4ACD-B52B-608977232C2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24856</xdr:rowOff>
    </xdr:from>
    <xdr:to>
      <xdr:col>85</xdr:col>
      <xdr:colOff>177800</xdr:colOff>
      <xdr:row>83</xdr:row>
      <xdr:rowOff>126456</xdr:rowOff>
    </xdr:to>
    <xdr:sp macro="" textlink="">
      <xdr:nvSpPr>
        <xdr:cNvPr id="364" name="楕円 363">
          <a:extLst>
            <a:ext uri="{FF2B5EF4-FFF2-40B4-BE49-F238E27FC236}">
              <a16:creationId xmlns:a16="http://schemas.microsoft.com/office/drawing/2014/main" id="{37852BAE-8423-402E-8F5B-35B7CC5031F1}"/>
            </a:ext>
          </a:extLst>
        </xdr:cNvPr>
        <xdr:cNvSpPr/>
      </xdr:nvSpPr>
      <xdr:spPr>
        <a:xfrm>
          <a:off x="16268700" y="1425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3283</xdr:rowOff>
    </xdr:from>
    <xdr:ext cx="405111" cy="259045"/>
    <xdr:sp macro="" textlink="">
      <xdr:nvSpPr>
        <xdr:cNvPr id="365" name="【消防施設】&#10;有形固定資産減価償却率該当値テキスト">
          <a:extLst>
            <a:ext uri="{FF2B5EF4-FFF2-40B4-BE49-F238E27FC236}">
              <a16:creationId xmlns:a16="http://schemas.microsoft.com/office/drawing/2014/main" id="{4BD058A5-D992-45FA-90D8-850482913EAE}"/>
            </a:ext>
          </a:extLst>
        </xdr:cNvPr>
        <xdr:cNvSpPr txBox="1"/>
      </xdr:nvSpPr>
      <xdr:spPr>
        <a:xfrm>
          <a:off x="16357600" y="1423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160382</xdr:rowOff>
    </xdr:from>
    <xdr:to>
      <xdr:col>81</xdr:col>
      <xdr:colOff>101600</xdr:colOff>
      <xdr:row>83</xdr:row>
      <xdr:rowOff>90532</xdr:rowOff>
    </xdr:to>
    <xdr:sp macro="" textlink="">
      <xdr:nvSpPr>
        <xdr:cNvPr id="366" name="楕円 365">
          <a:extLst>
            <a:ext uri="{FF2B5EF4-FFF2-40B4-BE49-F238E27FC236}">
              <a16:creationId xmlns:a16="http://schemas.microsoft.com/office/drawing/2014/main" id="{D7AD7E85-32F3-43C2-A94F-E27904265940}"/>
            </a:ext>
          </a:extLst>
        </xdr:cNvPr>
        <xdr:cNvSpPr/>
      </xdr:nvSpPr>
      <xdr:spPr>
        <a:xfrm>
          <a:off x="15430500" y="142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39732</xdr:rowOff>
    </xdr:from>
    <xdr:to>
      <xdr:col>85</xdr:col>
      <xdr:colOff>127000</xdr:colOff>
      <xdr:row>83</xdr:row>
      <xdr:rowOff>75656</xdr:rowOff>
    </xdr:to>
    <xdr:cxnSp macro="">
      <xdr:nvCxnSpPr>
        <xdr:cNvPr id="367" name="直線コネクタ 366">
          <a:extLst>
            <a:ext uri="{FF2B5EF4-FFF2-40B4-BE49-F238E27FC236}">
              <a16:creationId xmlns:a16="http://schemas.microsoft.com/office/drawing/2014/main" id="{AD4B61F9-2F4E-44B3-9647-0508857134B7}"/>
            </a:ext>
          </a:extLst>
        </xdr:cNvPr>
        <xdr:cNvCxnSpPr/>
      </xdr:nvCxnSpPr>
      <xdr:spPr>
        <a:xfrm>
          <a:off x="15481300" y="14270082"/>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126093</xdr:rowOff>
    </xdr:from>
    <xdr:to>
      <xdr:col>76</xdr:col>
      <xdr:colOff>165100</xdr:colOff>
      <xdr:row>83</xdr:row>
      <xdr:rowOff>56243</xdr:rowOff>
    </xdr:to>
    <xdr:sp macro="" textlink="">
      <xdr:nvSpPr>
        <xdr:cNvPr id="368" name="楕円 367">
          <a:extLst>
            <a:ext uri="{FF2B5EF4-FFF2-40B4-BE49-F238E27FC236}">
              <a16:creationId xmlns:a16="http://schemas.microsoft.com/office/drawing/2014/main" id="{00A86BCB-F2AB-4032-A6AF-75D04F91F166}"/>
            </a:ext>
          </a:extLst>
        </xdr:cNvPr>
        <xdr:cNvSpPr/>
      </xdr:nvSpPr>
      <xdr:spPr>
        <a:xfrm>
          <a:off x="14541500" y="1418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5443</xdr:rowOff>
    </xdr:from>
    <xdr:to>
      <xdr:col>81</xdr:col>
      <xdr:colOff>50800</xdr:colOff>
      <xdr:row>83</xdr:row>
      <xdr:rowOff>39732</xdr:rowOff>
    </xdr:to>
    <xdr:cxnSp macro="">
      <xdr:nvCxnSpPr>
        <xdr:cNvPr id="369" name="直線コネクタ 368">
          <a:extLst>
            <a:ext uri="{FF2B5EF4-FFF2-40B4-BE49-F238E27FC236}">
              <a16:creationId xmlns:a16="http://schemas.microsoft.com/office/drawing/2014/main" id="{B009D9AC-16D1-4796-B26F-805FAB8C6F57}"/>
            </a:ext>
          </a:extLst>
        </xdr:cNvPr>
        <xdr:cNvCxnSpPr/>
      </xdr:nvCxnSpPr>
      <xdr:spPr>
        <a:xfrm>
          <a:off x="14592300" y="1423579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90170</xdr:rowOff>
    </xdr:from>
    <xdr:to>
      <xdr:col>72</xdr:col>
      <xdr:colOff>38100</xdr:colOff>
      <xdr:row>83</xdr:row>
      <xdr:rowOff>20320</xdr:rowOff>
    </xdr:to>
    <xdr:sp macro="" textlink="">
      <xdr:nvSpPr>
        <xdr:cNvPr id="370" name="楕円 369">
          <a:extLst>
            <a:ext uri="{FF2B5EF4-FFF2-40B4-BE49-F238E27FC236}">
              <a16:creationId xmlns:a16="http://schemas.microsoft.com/office/drawing/2014/main" id="{810B9C18-AEF2-4D32-A5C1-3B6E0B15F6D7}"/>
            </a:ext>
          </a:extLst>
        </xdr:cNvPr>
        <xdr:cNvSpPr/>
      </xdr:nvSpPr>
      <xdr:spPr>
        <a:xfrm>
          <a:off x="13652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140970</xdr:rowOff>
    </xdr:from>
    <xdr:to>
      <xdr:col>76</xdr:col>
      <xdr:colOff>114300</xdr:colOff>
      <xdr:row>83</xdr:row>
      <xdr:rowOff>5443</xdr:rowOff>
    </xdr:to>
    <xdr:cxnSp macro="">
      <xdr:nvCxnSpPr>
        <xdr:cNvPr id="371" name="直線コネクタ 370">
          <a:extLst>
            <a:ext uri="{FF2B5EF4-FFF2-40B4-BE49-F238E27FC236}">
              <a16:creationId xmlns:a16="http://schemas.microsoft.com/office/drawing/2014/main" id="{746F4890-19F0-4081-B2C8-A5A61DEDF355}"/>
            </a:ext>
          </a:extLst>
        </xdr:cNvPr>
        <xdr:cNvCxnSpPr/>
      </xdr:nvCxnSpPr>
      <xdr:spPr>
        <a:xfrm>
          <a:off x="13703300" y="1419987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54248</xdr:rowOff>
    </xdr:from>
    <xdr:to>
      <xdr:col>67</xdr:col>
      <xdr:colOff>101600</xdr:colOff>
      <xdr:row>82</xdr:row>
      <xdr:rowOff>155848</xdr:rowOff>
    </xdr:to>
    <xdr:sp macro="" textlink="">
      <xdr:nvSpPr>
        <xdr:cNvPr id="372" name="楕円 371">
          <a:extLst>
            <a:ext uri="{FF2B5EF4-FFF2-40B4-BE49-F238E27FC236}">
              <a16:creationId xmlns:a16="http://schemas.microsoft.com/office/drawing/2014/main" id="{4B1789D0-2C10-40F6-9F1A-50E1F2CE1F99}"/>
            </a:ext>
          </a:extLst>
        </xdr:cNvPr>
        <xdr:cNvSpPr/>
      </xdr:nvSpPr>
      <xdr:spPr>
        <a:xfrm>
          <a:off x="12763500" y="1411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105048</xdr:rowOff>
    </xdr:from>
    <xdr:to>
      <xdr:col>71</xdr:col>
      <xdr:colOff>177800</xdr:colOff>
      <xdr:row>82</xdr:row>
      <xdr:rowOff>140970</xdr:rowOff>
    </xdr:to>
    <xdr:cxnSp macro="">
      <xdr:nvCxnSpPr>
        <xdr:cNvPr id="373" name="直線コネクタ 372">
          <a:extLst>
            <a:ext uri="{FF2B5EF4-FFF2-40B4-BE49-F238E27FC236}">
              <a16:creationId xmlns:a16="http://schemas.microsoft.com/office/drawing/2014/main" id="{038EA202-1113-4E5E-8A2A-6A00E7153A2A}"/>
            </a:ext>
          </a:extLst>
        </xdr:cNvPr>
        <xdr:cNvCxnSpPr/>
      </xdr:nvCxnSpPr>
      <xdr:spPr>
        <a:xfrm>
          <a:off x="12814300" y="14163948"/>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56441</xdr:rowOff>
    </xdr:from>
    <xdr:ext cx="405111" cy="259045"/>
    <xdr:sp macro="" textlink="">
      <xdr:nvSpPr>
        <xdr:cNvPr id="374" name="n_1aveValue【消防施設】&#10;有形固定資産減価償却率">
          <a:extLst>
            <a:ext uri="{FF2B5EF4-FFF2-40B4-BE49-F238E27FC236}">
              <a16:creationId xmlns:a16="http://schemas.microsoft.com/office/drawing/2014/main" id="{3810D50F-FC15-41B3-8144-E1EA68C50818}"/>
            </a:ext>
          </a:extLst>
        </xdr:cNvPr>
        <xdr:cNvSpPr txBox="1"/>
      </xdr:nvSpPr>
      <xdr:spPr>
        <a:xfrm>
          <a:off x="152660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66239</xdr:rowOff>
    </xdr:from>
    <xdr:ext cx="405111" cy="259045"/>
    <xdr:sp macro="" textlink="">
      <xdr:nvSpPr>
        <xdr:cNvPr id="375" name="n_2aveValue【消防施設】&#10;有形固定資産減価償却率">
          <a:extLst>
            <a:ext uri="{FF2B5EF4-FFF2-40B4-BE49-F238E27FC236}">
              <a16:creationId xmlns:a16="http://schemas.microsoft.com/office/drawing/2014/main" id="{BFF3B3C1-C689-484F-AED1-8F19C553F410}"/>
            </a:ext>
          </a:extLst>
        </xdr:cNvPr>
        <xdr:cNvSpPr txBox="1"/>
      </xdr:nvSpPr>
      <xdr:spPr>
        <a:xfrm>
          <a:off x="143897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49003</xdr:rowOff>
    </xdr:from>
    <xdr:ext cx="405111" cy="259045"/>
    <xdr:sp macro="" textlink="">
      <xdr:nvSpPr>
        <xdr:cNvPr id="376" name="n_3aveValue【消防施設】&#10;有形固定資産減価償却率">
          <a:extLst>
            <a:ext uri="{FF2B5EF4-FFF2-40B4-BE49-F238E27FC236}">
              <a16:creationId xmlns:a16="http://schemas.microsoft.com/office/drawing/2014/main" id="{E5C00A27-CB5D-4148-B018-27D762F17850}"/>
            </a:ext>
          </a:extLst>
        </xdr:cNvPr>
        <xdr:cNvSpPr txBox="1"/>
      </xdr:nvSpPr>
      <xdr:spPr>
        <a:xfrm>
          <a:off x="135007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135545</xdr:rowOff>
    </xdr:from>
    <xdr:ext cx="405111" cy="259045"/>
    <xdr:sp macro="" textlink="">
      <xdr:nvSpPr>
        <xdr:cNvPr id="377" name="n_4aveValue【消防施設】&#10;有形固定資産減価償却率">
          <a:extLst>
            <a:ext uri="{FF2B5EF4-FFF2-40B4-BE49-F238E27FC236}">
              <a16:creationId xmlns:a16="http://schemas.microsoft.com/office/drawing/2014/main" id="{3A6DD892-45C3-4D22-A7B8-5D26AC07B74E}"/>
            </a:ext>
          </a:extLst>
        </xdr:cNvPr>
        <xdr:cNvSpPr txBox="1"/>
      </xdr:nvSpPr>
      <xdr:spPr>
        <a:xfrm>
          <a:off x="12611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81659</xdr:rowOff>
    </xdr:from>
    <xdr:ext cx="405111" cy="259045"/>
    <xdr:sp macro="" textlink="">
      <xdr:nvSpPr>
        <xdr:cNvPr id="378" name="n_1mainValue【消防施設】&#10;有形固定資産減価償却率">
          <a:extLst>
            <a:ext uri="{FF2B5EF4-FFF2-40B4-BE49-F238E27FC236}">
              <a16:creationId xmlns:a16="http://schemas.microsoft.com/office/drawing/2014/main" id="{EB4EA362-0064-46A1-904D-676B609ACAF1}"/>
            </a:ext>
          </a:extLst>
        </xdr:cNvPr>
        <xdr:cNvSpPr txBox="1"/>
      </xdr:nvSpPr>
      <xdr:spPr>
        <a:xfrm>
          <a:off x="15266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47370</xdr:rowOff>
    </xdr:from>
    <xdr:ext cx="405111" cy="259045"/>
    <xdr:sp macro="" textlink="">
      <xdr:nvSpPr>
        <xdr:cNvPr id="379" name="n_2mainValue【消防施設】&#10;有形固定資産減価償却率">
          <a:extLst>
            <a:ext uri="{FF2B5EF4-FFF2-40B4-BE49-F238E27FC236}">
              <a16:creationId xmlns:a16="http://schemas.microsoft.com/office/drawing/2014/main" id="{15539B9D-D4E3-4635-BE3F-4B6978C8D362}"/>
            </a:ext>
          </a:extLst>
        </xdr:cNvPr>
        <xdr:cNvSpPr txBox="1"/>
      </xdr:nvSpPr>
      <xdr:spPr>
        <a:xfrm>
          <a:off x="14389744" y="1427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36847</xdr:rowOff>
    </xdr:from>
    <xdr:ext cx="405111" cy="259045"/>
    <xdr:sp macro="" textlink="">
      <xdr:nvSpPr>
        <xdr:cNvPr id="380" name="n_3mainValue【消防施設】&#10;有形固定資産減価償却率">
          <a:extLst>
            <a:ext uri="{FF2B5EF4-FFF2-40B4-BE49-F238E27FC236}">
              <a16:creationId xmlns:a16="http://schemas.microsoft.com/office/drawing/2014/main" id="{6A2B24AD-8122-4B14-B413-39B5B16DC2D0}"/>
            </a:ext>
          </a:extLst>
        </xdr:cNvPr>
        <xdr:cNvSpPr txBox="1"/>
      </xdr:nvSpPr>
      <xdr:spPr>
        <a:xfrm>
          <a:off x="13500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925</xdr:rowOff>
    </xdr:from>
    <xdr:ext cx="405111" cy="259045"/>
    <xdr:sp macro="" textlink="">
      <xdr:nvSpPr>
        <xdr:cNvPr id="381" name="n_4mainValue【消防施設】&#10;有形固定資産減価償却率">
          <a:extLst>
            <a:ext uri="{FF2B5EF4-FFF2-40B4-BE49-F238E27FC236}">
              <a16:creationId xmlns:a16="http://schemas.microsoft.com/office/drawing/2014/main" id="{94206AE7-C859-462A-A39E-E47DAEE7D7B8}"/>
            </a:ext>
          </a:extLst>
        </xdr:cNvPr>
        <xdr:cNvSpPr txBox="1"/>
      </xdr:nvSpPr>
      <xdr:spPr>
        <a:xfrm>
          <a:off x="126117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2" name="正方形/長方形 381">
          <a:extLst>
            <a:ext uri="{FF2B5EF4-FFF2-40B4-BE49-F238E27FC236}">
              <a16:creationId xmlns:a16="http://schemas.microsoft.com/office/drawing/2014/main" id="{7781211A-CCCF-49AF-B7FA-8AC557AC3DE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3" name="正方形/長方形 382">
          <a:extLst>
            <a:ext uri="{FF2B5EF4-FFF2-40B4-BE49-F238E27FC236}">
              <a16:creationId xmlns:a16="http://schemas.microsoft.com/office/drawing/2014/main" id="{69A8D702-2CF7-4EB1-B9B9-72E5341CFEF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84" name="正方形/長方形 383">
          <a:extLst>
            <a:ext uri="{FF2B5EF4-FFF2-40B4-BE49-F238E27FC236}">
              <a16:creationId xmlns:a16="http://schemas.microsoft.com/office/drawing/2014/main" id="{840C843E-230A-42AE-935A-7B79FAE08A3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85" name="正方形/長方形 384">
          <a:extLst>
            <a:ext uri="{FF2B5EF4-FFF2-40B4-BE49-F238E27FC236}">
              <a16:creationId xmlns:a16="http://schemas.microsoft.com/office/drawing/2014/main" id="{006D40D2-D9EF-40CA-81DC-D844662C3A5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86" name="正方形/長方形 385">
          <a:extLst>
            <a:ext uri="{FF2B5EF4-FFF2-40B4-BE49-F238E27FC236}">
              <a16:creationId xmlns:a16="http://schemas.microsoft.com/office/drawing/2014/main" id="{1C63626A-89C5-4E7B-9F40-AD495DABA2A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87" name="正方形/長方形 386">
          <a:extLst>
            <a:ext uri="{FF2B5EF4-FFF2-40B4-BE49-F238E27FC236}">
              <a16:creationId xmlns:a16="http://schemas.microsoft.com/office/drawing/2014/main" id="{402970FA-5F02-4C8B-8CDE-EB4E9E94308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88" name="正方形/長方形 387">
          <a:extLst>
            <a:ext uri="{FF2B5EF4-FFF2-40B4-BE49-F238E27FC236}">
              <a16:creationId xmlns:a16="http://schemas.microsoft.com/office/drawing/2014/main" id="{FF3D3859-6BBA-4B3F-81CC-DCA2E927CAF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89" name="正方形/長方形 388">
          <a:extLst>
            <a:ext uri="{FF2B5EF4-FFF2-40B4-BE49-F238E27FC236}">
              <a16:creationId xmlns:a16="http://schemas.microsoft.com/office/drawing/2014/main" id="{497003A5-0BC4-4A57-9F0F-A88C4BD97D8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0" name="テキスト ボックス 389">
          <a:extLst>
            <a:ext uri="{FF2B5EF4-FFF2-40B4-BE49-F238E27FC236}">
              <a16:creationId xmlns:a16="http://schemas.microsoft.com/office/drawing/2014/main" id="{2C44C977-350F-4D5A-BE79-9FF298A1652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1" name="直線コネクタ 390">
          <a:extLst>
            <a:ext uri="{FF2B5EF4-FFF2-40B4-BE49-F238E27FC236}">
              <a16:creationId xmlns:a16="http://schemas.microsoft.com/office/drawing/2014/main" id="{D93A77D5-D586-4144-BE02-79E2C664915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392" name="直線コネクタ 391">
          <a:extLst>
            <a:ext uri="{FF2B5EF4-FFF2-40B4-BE49-F238E27FC236}">
              <a16:creationId xmlns:a16="http://schemas.microsoft.com/office/drawing/2014/main" id="{1098D070-D04C-49B3-9D0C-2033D8B83DD9}"/>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393" name="テキスト ボックス 392">
          <a:extLst>
            <a:ext uri="{FF2B5EF4-FFF2-40B4-BE49-F238E27FC236}">
              <a16:creationId xmlns:a16="http://schemas.microsoft.com/office/drawing/2014/main" id="{BDEFA7B8-9F00-461A-9770-F9B91CD77E6C}"/>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394" name="直線コネクタ 393">
          <a:extLst>
            <a:ext uri="{FF2B5EF4-FFF2-40B4-BE49-F238E27FC236}">
              <a16:creationId xmlns:a16="http://schemas.microsoft.com/office/drawing/2014/main" id="{EE931963-1AEF-4252-BEC1-090999221055}"/>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395" name="テキスト ボックス 394">
          <a:extLst>
            <a:ext uri="{FF2B5EF4-FFF2-40B4-BE49-F238E27FC236}">
              <a16:creationId xmlns:a16="http://schemas.microsoft.com/office/drawing/2014/main" id="{1A969794-3A29-4192-A74D-1BEDCF54582B}"/>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396" name="直線コネクタ 395">
          <a:extLst>
            <a:ext uri="{FF2B5EF4-FFF2-40B4-BE49-F238E27FC236}">
              <a16:creationId xmlns:a16="http://schemas.microsoft.com/office/drawing/2014/main" id="{0AE5D240-792C-4BD7-A0F5-B99A9A84BD3E}"/>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397" name="テキスト ボックス 396">
          <a:extLst>
            <a:ext uri="{FF2B5EF4-FFF2-40B4-BE49-F238E27FC236}">
              <a16:creationId xmlns:a16="http://schemas.microsoft.com/office/drawing/2014/main" id="{3450EE91-DB81-4DAF-AD76-05895F71A1C5}"/>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398" name="直線コネクタ 397">
          <a:extLst>
            <a:ext uri="{FF2B5EF4-FFF2-40B4-BE49-F238E27FC236}">
              <a16:creationId xmlns:a16="http://schemas.microsoft.com/office/drawing/2014/main" id="{44F35FB8-B520-47EB-8B22-1CC84E6A16E1}"/>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399" name="テキスト ボックス 398">
          <a:extLst>
            <a:ext uri="{FF2B5EF4-FFF2-40B4-BE49-F238E27FC236}">
              <a16:creationId xmlns:a16="http://schemas.microsoft.com/office/drawing/2014/main" id="{4672FEE8-0EC8-45ED-9DBE-EE63C308F233}"/>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00" name="直線コネクタ 399">
          <a:extLst>
            <a:ext uri="{FF2B5EF4-FFF2-40B4-BE49-F238E27FC236}">
              <a16:creationId xmlns:a16="http://schemas.microsoft.com/office/drawing/2014/main" id="{CCB27EFB-55C9-4AEC-B3FB-05A4127573FD}"/>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01" name="テキスト ボックス 400">
          <a:extLst>
            <a:ext uri="{FF2B5EF4-FFF2-40B4-BE49-F238E27FC236}">
              <a16:creationId xmlns:a16="http://schemas.microsoft.com/office/drawing/2014/main" id="{D6D603E3-F0A4-4164-8C48-70AF5BC34725}"/>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02" name="直線コネクタ 401">
          <a:extLst>
            <a:ext uri="{FF2B5EF4-FFF2-40B4-BE49-F238E27FC236}">
              <a16:creationId xmlns:a16="http://schemas.microsoft.com/office/drawing/2014/main" id="{1568B0C1-8515-4C5D-AB43-AAD3738537E3}"/>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03" name="テキスト ボックス 402">
          <a:extLst>
            <a:ext uri="{FF2B5EF4-FFF2-40B4-BE49-F238E27FC236}">
              <a16:creationId xmlns:a16="http://schemas.microsoft.com/office/drawing/2014/main" id="{27121C14-D954-4962-88F8-784A5BC7AE9C}"/>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4" name="直線コネクタ 403">
          <a:extLst>
            <a:ext uri="{FF2B5EF4-FFF2-40B4-BE49-F238E27FC236}">
              <a16:creationId xmlns:a16="http://schemas.microsoft.com/office/drawing/2014/main" id="{E65028AF-7643-48BF-B3FE-B32FD696CC7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05" name="テキスト ボックス 404">
          <a:extLst>
            <a:ext uri="{FF2B5EF4-FFF2-40B4-BE49-F238E27FC236}">
              <a16:creationId xmlns:a16="http://schemas.microsoft.com/office/drawing/2014/main" id="{E7BE2BA0-A3D7-4AD0-894A-11E9E10E3B7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06" name="【消防施設】&#10;一人当たり面積グラフ枠">
          <a:extLst>
            <a:ext uri="{FF2B5EF4-FFF2-40B4-BE49-F238E27FC236}">
              <a16:creationId xmlns:a16="http://schemas.microsoft.com/office/drawing/2014/main" id="{51399D31-5846-46DC-82CB-A026E132F65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41366</xdr:rowOff>
    </xdr:from>
    <xdr:to>
      <xdr:col>116</xdr:col>
      <xdr:colOff>62864</xdr:colOff>
      <xdr:row>86</xdr:row>
      <xdr:rowOff>158931</xdr:rowOff>
    </xdr:to>
    <xdr:cxnSp macro="">
      <xdr:nvCxnSpPr>
        <xdr:cNvPr id="407" name="直線コネクタ 406">
          <a:extLst>
            <a:ext uri="{FF2B5EF4-FFF2-40B4-BE49-F238E27FC236}">
              <a16:creationId xmlns:a16="http://schemas.microsoft.com/office/drawing/2014/main" id="{D8717922-4FD0-4E82-B85C-A579CB730CB4}"/>
            </a:ext>
          </a:extLst>
        </xdr:cNvPr>
        <xdr:cNvCxnSpPr/>
      </xdr:nvCxnSpPr>
      <xdr:spPr>
        <a:xfrm flipV="1">
          <a:off x="22160864" y="13414466"/>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408" name="【消防施設】&#10;一人当たり面積最小値テキスト">
          <a:extLst>
            <a:ext uri="{FF2B5EF4-FFF2-40B4-BE49-F238E27FC236}">
              <a16:creationId xmlns:a16="http://schemas.microsoft.com/office/drawing/2014/main" id="{6D5B6EFC-716E-40A6-AFE6-98C538115650}"/>
            </a:ext>
          </a:extLst>
        </xdr:cNvPr>
        <xdr:cNvSpPr txBox="1"/>
      </xdr:nvSpPr>
      <xdr:spPr>
        <a:xfrm>
          <a:off x="22199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409" name="直線コネクタ 408">
          <a:extLst>
            <a:ext uri="{FF2B5EF4-FFF2-40B4-BE49-F238E27FC236}">
              <a16:creationId xmlns:a16="http://schemas.microsoft.com/office/drawing/2014/main" id="{31849C83-F63F-4529-96EB-575122F3E845}"/>
            </a:ext>
          </a:extLst>
        </xdr:cNvPr>
        <xdr:cNvCxnSpPr/>
      </xdr:nvCxnSpPr>
      <xdr:spPr>
        <a:xfrm>
          <a:off x="22072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159493</xdr:rowOff>
    </xdr:from>
    <xdr:ext cx="469744" cy="259045"/>
    <xdr:sp macro="" textlink="">
      <xdr:nvSpPr>
        <xdr:cNvPr id="410" name="【消防施設】&#10;一人当たり面積最大値テキスト">
          <a:extLst>
            <a:ext uri="{FF2B5EF4-FFF2-40B4-BE49-F238E27FC236}">
              <a16:creationId xmlns:a16="http://schemas.microsoft.com/office/drawing/2014/main" id="{74043F27-DCD2-4E0D-AAD9-E6665C39684A}"/>
            </a:ext>
          </a:extLst>
        </xdr:cNvPr>
        <xdr:cNvSpPr txBox="1"/>
      </xdr:nvSpPr>
      <xdr:spPr>
        <a:xfrm>
          <a:off x="22199600" y="1318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41366</xdr:rowOff>
    </xdr:from>
    <xdr:to>
      <xdr:col>116</xdr:col>
      <xdr:colOff>152400</xdr:colOff>
      <xdr:row>78</xdr:row>
      <xdr:rowOff>41366</xdr:rowOff>
    </xdr:to>
    <xdr:cxnSp macro="">
      <xdr:nvCxnSpPr>
        <xdr:cNvPr id="411" name="直線コネクタ 410">
          <a:extLst>
            <a:ext uri="{FF2B5EF4-FFF2-40B4-BE49-F238E27FC236}">
              <a16:creationId xmlns:a16="http://schemas.microsoft.com/office/drawing/2014/main" id="{A0875A9A-8AAC-4E03-AE50-CB4258E163FB}"/>
            </a:ext>
          </a:extLst>
        </xdr:cNvPr>
        <xdr:cNvCxnSpPr/>
      </xdr:nvCxnSpPr>
      <xdr:spPr>
        <a:xfrm>
          <a:off x="22072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10721</xdr:rowOff>
    </xdr:from>
    <xdr:ext cx="469744" cy="259045"/>
    <xdr:sp macro="" textlink="">
      <xdr:nvSpPr>
        <xdr:cNvPr id="412" name="【消防施設】&#10;一人当たり面積平均値テキスト">
          <a:extLst>
            <a:ext uri="{FF2B5EF4-FFF2-40B4-BE49-F238E27FC236}">
              <a16:creationId xmlns:a16="http://schemas.microsoft.com/office/drawing/2014/main" id="{77192DF7-52EB-43F6-8B39-D711C0DA6962}"/>
            </a:ext>
          </a:extLst>
        </xdr:cNvPr>
        <xdr:cNvSpPr txBox="1"/>
      </xdr:nvSpPr>
      <xdr:spPr>
        <a:xfrm>
          <a:off x="22199600" y="1441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159294</xdr:rowOff>
    </xdr:from>
    <xdr:to>
      <xdr:col>116</xdr:col>
      <xdr:colOff>114300</xdr:colOff>
      <xdr:row>85</xdr:row>
      <xdr:rowOff>89444</xdr:rowOff>
    </xdr:to>
    <xdr:sp macro="" textlink="">
      <xdr:nvSpPr>
        <xdr:cNvPr id="413" name="フローチャート: 判断 412">
          <a:extLst>
            <a:ext uri="{FF2B5EF4-FFF2-40B4-BE49-F238E27FC236}">
              <a16:creationId xmlns:a16="http://schemas.microsoft.com/office/drawing/2014/main" id="{DB946987-9683-45C4-BAA3-B3D46173AC47}"/>
            </a:ext>
          </a:extLst>
        </xdr:cNvPr>
        <xdr:cNvSpPr/>
      </xdr:nvSpPr>
      <xdr:spPr>
        <a:xfrm>
          <a:off x="22110700" y="1456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414" name="フローチャート: 判断 413">
          <a:extLst>
            <a:ext uri="{FF2B5EF4-FFF2-40B4-BE49-F238E27FC236}">
              <a16:creationId xmlns:a16="http://schemas.microsoft.com/office/drawing/2014/main" id="{5582EB30-D9E6-43C7-A4FC-801D9ECD7D78}"/>
            </a:ext>
          </a:extLst>
        </xdr:cNvPr>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163649</xdr:rowOff>
    </xdr:from>
    <xdr:to>
      <xdr:col>107</xdr:col>
      <xdr:colOff>101600</xdr:colOff>
      <xdr:row>85</xdr:row>
      <xdr:rowOff>93799</xdr:rowOff>
    </xdr:to>
    <xdr:sp macro="" textlink="">
      <xdr:nvSpPr>
        <xdr:cNvPr id="415" name="フローチャート: 判断 414">
          <a:extLst>
            <a:ext uri="{FF2B5EF4-FFF2-40B4-BE49-F238E27FC236}">
              <a16:creationId xmlns:a16="http://schemas.microsoft.com/office/drawing/2014/main" id="{FBFDFC4C-23FB-4BDC-AE90-270049D60DDA}"/>
            </a:ext>
          </a:extLst>
        </xdr:cNvPr>
        <xdr:cNvSpPr/>
      </xdr:nvSpPr>
      <xdr:spPr>
        <a:xfrm>
          <a:off x="20383500" y="145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45538</xdr:rowOff>
    </xdr:from>
    <xdr:to>
      <xdr:col>102</xdr:col>
      <xdr:colOff>165100</xdr:colOff>
      <xdr:row>85</xdr:row>
      <xdr:rowOff>147138</xdr:rowOff>
    </xdr:to>
    <xdr:sp macro="" textlink="">
      <xdr:nvSpPr>
        <xdr:cNvPr id="416" name="フローチャート: 判断 415">
          <a:extLst>
            <a:ext uri="{FF2B5EF4-FFF2-40B4-BE49-F238E27FC236}">
              <a16:creationId xmlns:a16="http://schemas.microsoft.com/office/drawing/2014/main" id="{69C5371F-B6F1-4D2F-B11A-D71358C71ADD}"/>
            </a:ext>
          </a:extLst>
        </xdr:cNvPr>
        <xdr:cNvSpPr/>
      </xdr:nvSpPr>
      <xdr:spPr>
        <a:xfrm>
          <a:off x="19494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50981</xdr:rowOff>
    </xdr:from>
    <xdr:to>
      <xdr:col>98</xdr:col>
      <xdr:colOff>38100</xdr:colOff>
      <xdr:row>85</xdr:row>
      <xdr:rowOff>152581</xdr:rowOff>
    </xdr:to>
    <xdr:sp macro="" textlink="">
      <xdr:nvSpPr>
        <xdr:cNvPr id="417" name="フローチャート: 判断 416">
          <a:extLst>
            <a:ext uri="{FF2B5EF4-FFF2-40B4-BE49-F238E27FC236}">
              <a16:creationId xmlns:a16="http://schemas.microsoft.com/office/drawing/2014/main" id="{2EB83AF1-2DCF-4F8B-B997-5E2584769847}"/>
            </a:ext>
          </a:extLst>
        </xdr:cNvPr>
        <xdr:cNvSpPr/>
      </xdr:nvSpPr>
      <xdr:spPr>
        <a:xfrm>
          <a:off x="18605500" y="1462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18" name="テキスト ボックス 417">
          <a:extLst>
            <a:ext uri="{FF2B5EF4-FFF2-40B4-BE49-F238E27FC236}">
              <a16:creationId xmlns:a16="http://schemas.microsoft.com/office/drawing/2014/main" id="{C971F83C-D112-4C13-A6A6-08280C67C86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19" name="テキスト ボックス 418">
          <a:extLst>
            <a:ext uri="{FF2B5EF4-FFF2-40B4-BE49-F238E27FC236}">
              <a16:creationId xmlns:a16="http://schemas.microsoft.com/office/drawing/2014/main" id="{82B416FD-C012-4A95-BC0A-128BA6B40A1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20" name="テキスト ボックス 419">
          <a:extLst>
            <a:ext uri="{FF2B5EF4-FFF2-40B4-BE49-F238E27FC236}">
              <a16:creationId xmlns:a16="http://schemas.microsoft.com/office/drawing/2014/main" id="{B55C8253-6D72-45EA-A377-F21EC6F69E3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21" name="テキスト ボックス 420">
          <a:extLst>
            <a:ext uri="{FF2B5EF4-FFF2-40B4-BE49-F238E27FC236}">
              <a16:creationId xmlns:a16="http://schemas.microsoft.com/office/drawing/2014/main" id="{3FEA6ED4-CC1B-4106-85B6-3802DFB0170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2" name="テキスト ボックス 421">
          <a:extLst>
            <a:ext uri="{FF2B5EF4-FFF2-40B4-BE49-F238E27FC236}">
              <a16:creationId xmlns:a16="http://schemas.microsoft.com/office/drawing/2014/main" id="{84C6CE9A-E777-414A-8082-DB9A5ED2EA6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164737</xdr:rowOff>
    </xdr:from>
    <xdr:to>
      <xdr:col>116</xdr:col>
      <xdr:colOff>114300</xdr:colOff>
      <xdr:row>85</xdr:row>
      <xdr:rowOff>94887</xdr:rowOff>
    </xdr:to>
    <xdr:sp macro="" textlink="">
      <xdr:nvSpPr>
        <xdr:cNvPr id="423" name="楕円 422">
          <a:extLst>
            <a:ext uri="{FF2B5EF4-FFF2-40B4-BE49-F238E27FC236}">
              <a16:creationId xmlns:a16="http://schemas.microsoft.com/office/drawing/2014/main" id="{F7EFD4B5-B7E2-41B1-ADD1-C147A745DE85}"/>
            </a:ext>
          </a:extLst>
        </xdr:cNvPr>
        <xdr:cNvSpPr/>
      </xdr:nvSpPr>
      <xdr:spPr>
        <a:xfrm>
          <a:off x="22110700" y="1456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143164</xdr:rowOff>
    </xdr:from>
    <xdr:ext cx="469744" cy="259045"/>
    <xdr:sp macro="" textlink="">
      <xdr:nvSpPr>
        <xdr:cNvPr id="424" name="【消防施設】&#10;一人当たり面積該当値テキスト">
          <a:extLst>
            <a:ext uri="{FF2B5EF4-FFF2-40B4-BE49-F238E27FC236}">
              <a16:creationId xmlns:a16="http://schemas.microsoft.com/office/drawing/2014/main" id="{C418178A-8E0F-482A-8DBC-DC9B5916E447}"/>
            </a:ext>
          </a:extLst>
        </xdr:cNvPr>
        <xdr:cNvSpPr txBox="1"/>
      </xdr:nvSpPr>
      <xdr:spPr>
        <a:xfrm>
          <a:off x="22199600" y="14544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154939</xdr:rowOff>
    </xdr:from>
    <xdr:to>
      <xdr:col>112</xdr:col>
      <xdr:colOff>38100</xdr:colOff>
      <xdr:row>85</xdr:row>
      <xdr:rowOff>85089</xdr:rowOff>
    </xdr:to>
    <xdr:sp macro="" textlink="">
      <xdr:nvSpPr>
        <xdr:cNvPr id="425" name="楕円 424">
          <a:extLst>
            <a:ext uri="{FF2B5EF4-FFF2-40B4-BE49-F238E27FC236}">
              <a16:creationId xmlns:a16="http://schemas.microsoft.com/office/drawing/2014/main" id="{651E9614-3A9B-4B0A-87CC-F49200C74978}"/>
            </a:ext>
          </a:extLst>
        </xdr:cNvPr>
        <xdr:cNvSpPr/>
      </xdr:nvSpPr>
      <xdr:spPr>
        <a:xfrm>
          <a:off x="21272500" y="145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34289</xdr:rowOff>
    </xdr:from>
    <xdr:to>
      <xdr:col>116</xdr:col>
      <xdr:colOff>63500</xdr:colOff>
      <xdr:row>85</xdr:row>
      <xdr:rowOff>44087</xdr:rowOff>
    </xdr:to>
    <xdr:cxnSp macro="">
      <xdr:nvCxnSpPr>
        <xdr:cNvPr id="426" name="直線コネクタ 425">
          <a:extLst>
            <a:ext uri="{FF2B5EF4-FFF2-40B4-BE49-F238E27FC236}">
              <a16:creationId xmlns:a16="http://schemas.microsoft.com/office/drawing/2014/main" id="{04E05C66-4B6D-47C0-8AC6-384E4FC9574D}"/>
            </a:ext>
          </a:extLst>
        </xdr:cNvPr>
        <xdr:cNvCxnSpPr/>
      </xdr:nvCxnSpPr>
      <xdr:spPr>
        <a:xfrm>
          <a:off x="21323300" y="14607539"/>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148408</xdr:rowOff>
    </xdr:from>
    <xdr:to>
      <xdr:col>107</xdr:col>
      <xdr:colOff>101600</xdr:colOff>
      <xdr:row>85</xdr:row>
      <xdr:rowOff>78558</xdr:rowOff>
    </xdr:to>
    <xdr:sp macro="" textlink="">
      <xdr:nvSpPr>
        <xdr:cNvPr id="427" name="楕円 426">
          <a:extLst>
            <a:ext uri="{FF2B5EF4-FFF2-40B4-BE49-F238E27FC236}">
              <a16:creationId xmlns:a16="http://schemas.microsoft.com/office/drawing/2014/main" id="{F32568FE-C2F8-4026-8C36-BBEAFA4FFBC7}"/>
            </a:ext>
          </a:extLst>
        </xdr:cNvPr>
        <xdr:cNvSpPr/>
      </xdr:nvSpPr>
      <xdr:spPr>
        <a:xfrm>
          <a:off x="20383500" y="1455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27758</xdr:rowOff>
    </xdr:from>
    <xdr:to>
      <xdr:col>111</xdr:col>
      <xdr:colOff>177800</xdr:colOff>
      <xdr:row>85</xdr:row>
      <xdr:rowOff>34289</xdr:rowOff>
    </xdr:to>
    <xdr:cxnSp macro="">
      <xdr:nvCxnSpPr>
        <xdr:cNvPr id="428" name="直線コネクタ 427">
          <a:extLst>
            <a:ext uri="{FF2B5EF4-FFF2-40B4-BE49-F238E27FC236}">
              <a16:creationId xmlns:a16="http://schemas.microsoft.com/office/drawing/2014/main" id="{D34E9A5A-0C7B-4717-9653-1E2A876F6E89}"/>
            </a:ext>
          </a:extLst>
        </xdr:cNvPr>
        <xdr:cNvCxnSpPr/>
      </xdr:nvCxnSpPr>
      <xdr:spPr>
        <a:xfrm>
          <a:off x="20434300" y="1460100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150586</xdr:rowOff>
    </xdr:from>
    <xdr:to>
      <xdr:col>102</xdr:col>
      <xdr:colOff>165100</xdr:colOff>
      <xdr:row>85</xdr:row>
      <xdr:rowOff>80736</xdr:rowOff>
    </xdr:to>
    <xdr:sp macro="" textlink="">
      <xdr:nvSpPr>
        <xdr:cNvPr id="429" name="楕円 428">
          <a:extLst>
            <a:ext uri="{FF2B5EF4-FFF2-40B4-BE49-F238E27FC236}">
              <a16:creationId xmlns:a16="http://schemas.microsoft.com/office/drawing/2014/main" id="{B20A186F-1857-48AE-9AE9-14DD21BEB5F9}"/>
            </a:ext>
          </a:extLst>
        </xdr:cNvPr>
        <xdr:cNvSpPr/>
      </xdr:nvSpPr>
      <xdr:spPr>
        <a:xfrm>
          <a:off x="19494500" y="145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27758</xdr:rowOff>
    </xdr:from>
    <xdr:to>
      <xdr:col>107</xdr:col>
      <xdr:colOff>50800</xdr:colOff>
      <xdr:row>85</xdr:row>
      <xdr:rowOff>29936</xdr:rowOff>
    </xdr:to>
    <xdr:cxnSp macro="">
      <xdr:nvCxnSpPr>
        <xdr:cNvPr id="430" name="直線コネクタ 429">
          <a:extLst>
            <a:ext uri="{FF2B5EF4-FFF2-40B4-BE49-F238E27FC236}">
              <a16:creationId xmlns:a16="http://schemas.microsoft.com/office/drawing/2014/main" id="{8356E618-B03C-4D43-B059-C005B1627DE8}"/>
            </a:ext>
          </a:extLst>
        </xdr:cNvPr>
        <xdr:cNvCxnSpPr/>
      </xdr:nvCxnSpPr>
      <xdr:spPr>
        <a:xfrm flipV="1">
          <a:off x="19545300" y="14601008"/>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151674</xdr:rowOff>
    </xdr:from>
    <xdr:to>
      <xdr:col>98</xdr:col>
      <xdr:colOff>38100</xdr:colOff>
      <xdr:row>85</xdr:row>
      <xdr:rowOff>81824</xdr:rowOff>
    </xdr:to>
    <xdr:sp macro="" textlink="">
      <xdr:nvSpPr>
        <xdr:cNvPr id="431" name="楕円 430">
          <a:extLst>
            <a:ext uri="{FF2B5EF4-FFF2-40B4-BE49-F238E27FC236}">
              <a16:creationId xmlns:a16="http://schemas.microsoft.com/office/drawing/2014/main" id="{CDC6E01B-60F7-4C72-B3AA-25953ECA6085}"/>
            </a:ext>
          </a:extLst>
        </xdr:cNvPr>
        <xdr:cNvSpPr/>
      </xdr:nvSpPr>
      <xdr:spPr>
        <a:xfrm>
          <a:off x="18605500" y="1455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29936</xdr:rowOff>
    </xdr:from>
    <xdr:to>
      <xdr:col>102</xdr:col>
      <xdr:colOff>114300</xdr:colOff>
      <xdr:row>85</xdr:row>
      <xdr:rowOff>31024</xdr:rowOff>
    </xdr:to>
    <xdr:cxnSp macro="">
      <xdr:nvCxnSpPr>
        <xdr:cNvPr id="432" name="直線コネクタ 431">
          <a:extLst>
            <a:ext uri="{FF2B5EF4-FFF2-40B4-BE49-F238E27FC236}">
              <a16:creationId xmlns:a16="http://schemas.microsoft.com/office/drawing/2014/main" id="{3585EC8F-F286-454A-A517-BCD1730E121F}"/>
            </a:ext>
          </a:extLst>
        </xdr:cNvPr>
        <xdr:cNvCxnSpPr/>
      </xdr:nvCxnSpPr>
      <xdr:spPr>
        <a:xfrm flipV="1">
          <a:off x="18656300" y="14603186"/>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93997</xdr:rowOff>
    </xdr:from>
    <xdr:ext cx="469744" cy="259045"/>
    <xdr:sp macro="" textlink="">
      <xdr:nvSpPr>
        <xdr:cNvPr id="433" name="n_1aveValue【消防施設】&#10;一人当たり面積">
          <a:extLst>
            <a:ext uri="{FF2B5EF4-FFF2-40B4-BE49-F238E27FC236}">
              <a16:creationId xmlns:a16="http://schemas.microsoft.com/office/drawing/2014/main" id="{7CE8B07B-9E29-4ED5-9FA3-8A304FBB8337}"/>
            </a:ext>
          </a:extLst>
        </xdr:cNvPr>
        <xdr:cNvSpPr txBox="1"/>
      </xdr:nvSpPr>
      <xdr:spPr>
        <a:xfrm>
          <a:off x="210757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84926</xdr:rowOff>
    </xdr:from>
    <xdr:ext cx="469744" cy="259045"/>
    <xdr:sp macro="" textlink="">
      <xdr:nvSpPr>
        <xdr:cNvPr id="434" name="n_2aveValue【消防施設】&#10;一人当たり面積">
          <a:extLst>
            <a:ext uri="{FF2B5EF4-FFF2-40B4-BE49-F238E27FC236}">
              <a16:creationId xmlns:a16="http://schemas.microsoft.com/office/drawing/2014/main" id="{DFC6CDCE-63A5-4A6C-A4A5-9BCF7CCEBA6A}"/>
            </a:ext>
          </a:extLst>
        </xdr:cNvPr>
        <xdr:cNvSpPr txBox="1"/>
      </xdr:nvSpPr>
      <xdr:spPr>
        <a:xfrm>
          <a:off x="20199427" y="1465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138265</xdr:rowOff>
    </xdr:from>
    <xdr:ext cx="469744" cy="259045"/>
    <xdr:sp macro="" textlink="">
      <xdr:nvSpPr>
        <xdr:cNvPr id="435" name="n_3aveValue【消防施設】&#10;一人当たり面積">
          <a:extLst>
            <a:ext uri="{FF2B5EF4-FFF2-40B4-BE49-F238E27FC236}">
              <a16:creationId xmlns:a16="http://schemas.microsoft.com/office/drawing/2014/main" id="{9916052A-EFF4-4BDC-B7DB-F3D14F609631}"/>
            </a:ext>
          </a:extLst>
        </xdr:cNvPr>
        <xdr:cNvSpPr txBox="1"/>
      </xdr:nvSpPr>
      <xdr:spPr>
        <a:xfrm>
          <a:off x="19310427" y="1471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143708</xdr:rowOff>
    </xdr:from>
    <xdr:ext cx="469744" cy="259045"/>
    <xdr:sp macro="" textlink="">
      <xdr:nvSpPr>
        <xdr:cNvPr id="436" name="n_4aveValue【消防施設】&#10;一人当たり面積">
          <a:extLst>
            <a:ext uri="{FF2B5EF4-FFF2-40B4-BE49-F238E27FC236}">
              <a16:creationId xmlns:a16="http://schemas.microsoft.com/office/drawing/2014/main" id="{4C9C132B-A62B-4FB7-9232-7D49F1C4552E}"/>
            </a:ext>
          </a:extLst>
        </xdr:cNvPr>
        <xdr:cNvSpPr txBox="1"/>
      </xdr:nvSpPr>
      <xdr:spPr>
        <a:xfrm>
          <a:off x="18421427" y="1471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76216</xdr:rowOff>
    </xdr:from>
    <xdr:ext cx="469744" cy="259045"/>
    <xdr:sp macro="" textlink="">
      <xdr:nvSpPr>
        <xdr:cNvPr id="437" name="n_1mainValue【消防施設】&#10;一人当たり面積">
          <a:extLst>
            <a:ext uri="{FF2B5EF4-FFF2-40B4-BE49-F238E27FC236}">
              <a16:creationId xmlns:a16="http://schemas.microsoft.com/office/drawing/2014/main" id="{9E81D704-969D-4381-A9A3-C30840FA3EF7}"/>
            </a:ext>
          </a:extLst>
        </xdr:cNvPr>
        <xdr:cNvSpPr txBox="1"/>
      </xdr:nvSpPr>
      <xdr:spPr>
        <a:xfrm>
          <a:off x="21075727"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95085</xdr:rowOff>
    </xdr:from>
    <xdr:ext cx="469744" cy="259045"/>
    <xdr:sp macro="" textlink="">
      <xdr:nvSpPr>
        <xdr:cNvPr id="438" name="n_2mainValue【消防施設】&#10;一人当たり面積">
          <a:extLst>
            <a:ext uri="{FF2B5EF4-FFF2-40B4-BE49-F238E27FC236}">
              <a16:creationId xmlns:a16="http://schemas.microsoft.com/office/drawing/2014/main" id="{A5F64C09-6761-4782-84F9-83B1033AC6B8}"/>
            </a:ext>
          </a:extLst>
        </xdr:cNvPr>
        <xdr:cNvSpPr txBox="1"/>
      </xdr:nvSpPr>
      <xdr:spPr>
        <a:xfrm>
          <a:off x="20199427" y="1432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97263</xdr:rowOff>
    </xdr:from>
    <xdr:ext cx="469744" cy="259045"/>
    <xdr:sp macro="" textlink="">
      <xdr:nvSpPr>
        <xdr:cNvPr id="439" name="n_3mainValue【消防施設】&#10;一人当たり面積">
          <a:extLst>
            <a:ext uri="{FF2B5EF4-FFF2-40B4-BE49-F238E27FC236}">
              <a16:creationId xmlns:a16="http://schemas.microsoft.com/office/drawing/2014/main" id="{FC952533-A8B9-4413-8578-EF673023945E}"/>
            </a:ext>
          </a:extLst>
        </xdr:cNvPr>
        <xdr:cNvSpPr txBox="1"/>
      </xdr:nvSpPr>
      <xdr:spPr>
        <a:xfrm>
          <a:off x="19310427" y="1432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98351</xdr:rowOff>
    </xdr:from>
    <xdr:ext cx="469744" cy="259045"/>
    <xdr:sp macro="" textlink="">
      <xdr:nvSpPr>
        <xdr:cNvPr id="440" name="n_4mainValue【消防施設】&#10;一人当たり面積">
          <a:extLst>
            <a:ext uri="{FF2B5EF4-FFF2-40B4-BE49-F238E27FC236}">
              <a16:creationId xmlns:a16="http://schemas.microsoft.com/office/drawing/2014/main" id="{0A73D251-351D-458F-B6FA-710F123E08B1}"/>
            </a:ext>
          </a:extLst>
        </xdr:cNvPr>
        <xdr:cNvSpPr txBox="1"/>
      </xdr:nvSpPr>
      <xdr:spPr>
        <a:xfrm>
          <a:off x="18421427" y="1432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41" name="正方形/長方形 440">
          <a:extLst>
            <a:ext uri="{FF2B5EF4-FFF2-40B4-BE49-F238E27FC236}">
              <a16:creationId xmlns:a16="http://schemas.microsoft.com/office/drawing/2014/main" id="{858B7008-8E8C-4CA2-B901-A5953A2B06D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2" name="正方形/長方形 441">
          <a:extLst>
            <a:ext uri="{FF2B5EF4-FFF2-40B4-BE49-F238E27FC236}">
              <a16:creationId xmlns:a16="http://schemas.microsoft.com/office/drawing/2014/main" id="{52B45EA8-B4DE-4FE2-8902-6682A764A08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3" name="正方形/長方形 442">
          <a:extLst>
            <a:ext uri="{FF2B5EF4-FFF2-40B4-BE49-F238E27FC236}">
              <a16:creationId xmlns:a16="http://schemas.microsoft.com/office/drawing/2014/main" id="{7D2FA085-574D-48B0-9DC6-DD3B80CC0C2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4" name="正方形/長方形 443">
          <a:extLst>
            <a:ext uri="{FF2B5EF4-FFF2-40B4-BE49-F238E27FC236}">
              <a16:creationId xmlns:a16="http://schemas.microsoft.com/office/drawing/2014/main" id="{0A17A0D9-6EE8-4697-AF95-7EB8CE7FDD3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5" name="正方形/長方形 444">
          <a:extLst>
            <a:ext uri="{FF2B5EF4-FFF2-40B4-BE49-F238E27FC236}">
              <a16:creationId xmlns:a16="http://schemas.microsoft.com/office/drawing/2014/main" id="{B6DFBDAB-38E5-4340-A91E-CCE7D3982A6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6" name="正方形/長方形 445">
          <a:extLst>
            <a:ext uri="{FF2B5EF4-FFF2-40B4-BE49-F238E27FC236}">
              <a16:creationId xmlns:a16="http://schemas.microsoft.com/office/drawing/2014/main" id="{AA0D08BD-3C07-44B5-B894-806CD10ED5E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7" name="正方形/長方形 446">
          <a:extLst>
            <a:ext uri="{FF2B5EF4-FFF2-40B4-BE49-F238E27FC236}">
              <a16:creationId xmlns:a16="http://schemas.microsoft.com/office/drawing/2014/main" id="{9F810E74-C29C-4DC9-B841-EC4051C7F1C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8" name="正方形/長方形 447">
          <a:extLst>
            <a:ext uri="{FF2B5EF4-FFF2-40B4-BE49-F238E27FC236}">
              <a16:creationId xmlns:a16="http://schemas.microsoft.com/office/drawing/2014/main" id="{128258EB-A49E-43AC-B2DC-29B0795BF3E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9" name="テキスト ボックス 448">
          <a:extLst>
            <a:ext uri="{FF2B5EF4-FFF2-40B4-BE49-F238E27FC236}">
              <a16:creationId xmlns:a16="http://schemas.microsoft.com/office/drawing/2014/main" id="{8170264A-99F5-45B6-BC27-838ED48C81B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0" name="直線コネクタ 449">
          <a:extLst>
            <a:ext uri="{FF2B5EF4-FFF2-40B4-BE49-F238E27FC236}">
              <a16:creationId xmlns:a16="http://schemas.microsoft.com/office/drawing/2014/main" id="{17254C18-B753-49AD-8FE0-E6B2C0E0CBD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1" name="テキスト ボックス 450">
          <a:extLst>
            <a:ext uri="{FF2B5EF4-FFF2-40B4-BE49-F238E27FC236}">
              <a16:creationId xmlns:a16="http://schemas.microsoft.com/office/drawing/2014/main" id="{5828FCBE-0593-469A-8638-9937C1C9449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2" name="直線コネクタ 451">
          <a:extLst>
            <a:ext uri="{FF2B5EF4-FFF2-40B4-BE49-F238E27FC236}">
              <a16:creationId xmlns:a16="http://schemas.microsoft.com/office/drawing/2014/main" id="{08B218E0-0980-4720-8616-C32E2164DFA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3" name="テキスト ボックス 452">
          <a:extLst>
            <a:ext uri="{FF2B5EF4-FFF2-40B4-BE49-F238E27FC236}">
              <a16:creationId xmlns:a16="http://schemas.microsoft.com/office/drawing/2014/main" id="{41CC4A4E-9887-4AAF-A278-29EFCBEB690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4" name="直線コネクタ 453">
          <a:extLst>
            <a:ext uri="{FF2B5EF4-FFF2-40B4-BE49-F238E27FC236}">
              <a16:creationId xmlns:a16="http://schemas.microsoft.com/office/drawing/2014/main" id="{91420433-CA48-42D6-83EC-82EECB338A5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5" name="テキスト ボックス 454">
          <a:extLst>
            <a:ext uri="{FF2B5EF4-FFF2-40B4-BE49-F238E27FC236}">
              <a16:creationId xmlns:a16="http://schemas.microsoft.com/office/drawing/2014/main" id="{D86DB27A-9767-43CC-81B0-F6838A77FC5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6" name="直線コネクタ 455">
          <a:extLst>
            <a:ext uri="{FF2B5EF4-FFF2-40B4-BE49-F238E27FC236}">
              <a16:creationId xmlns:a16="http://schemas.microsoft.com/office/drawing/2014/main" id="{FB89C2E4-6B37-4C08-B852-C2D5453FF27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7" name="テキスト ボックス 456">
          <a:extLst>
            <a:ext uri="{FF2B5EF4-FFF2-40B4-BE49-F238E27FC236}">
              <a16:creationId xmlns:a16="http://schemas.microsoft.com/office/drawing/2014/main" id="{59FD402E-3969-4499-9FA7-F1B00DF7D15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58" name="直線コネクタ 457">
          <a:extLst>
            <a:ext uri="{FF2B5EF4-FFF2-40B4-BE49-F238E27FC236}">
              <a16:creationId xmlns:a16="http://schemas.microsoft.com/office/drawing/2014/main" id="{A2039911-458E-4840-BCAE-44B243B1532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59" name="テキスト ボックス 458">
          <a:extLst>
            <a:ext uri="{FF2B5EF4-FFF2-40B4-BE49-F238E27FC236}">
              <a16:creationId xmlns:a16="http://schemas.microsoft.com/office/drawing/2014/main" id="{93A98795-B549-408C-8209-F721ED20B42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60" name="直線コネクタ 459">
          <a:extLst>
            <a:ext uri="{FF2B5EF4-FFF2-40B4-BE49-F238E27FC236}">
              <a16:creationId xmlns:a16="http://schemas.microsoft.com/office/drawing/2014/main" id="{9821A658-7890-49E4-A0DE-7C732E8D5B2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1" name="テキスト ボックス 460">
          <a:extLst>
            <a:ext uri="{FF2B5EF4-FFF2-40B4-BE49-F238E27FC236}">
              <a16:creationId xmlns:a16="http://schemas.microsoft.com/office/drawing/2014/main" id="{BF0F85E2-84B0-43FC-8953-B2DC65A506E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2" name="直線コネクタ 461">
          <a:extLst>
            <a:ext uri="{FF2B5EF4-FFF2-40B4-BE49-F238E27FC236}">
              <a16:creationId xmlns:a16="http://schemas.microsoft.com/office/drawing/2014/main" id="{DBEAF6D0-95D6-4BCE-8449-FBF57C5831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3" name="テキスト ボックス 462">
          <a:extLst>
            <a:ext uri="{FF2B5EF4-FFF2-40B4-BE49-F238E27FC236}">
              <a16:creationId xmlns:a16="http://schemas.microsoft.com/office/drawing/2014/main" id="{CCC4AF5D-BBCD-481A-80DB-BAA6BBB61D8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4" name="直線コネクタ 463">
          <a:extLst>
            <a:ext uri="{FF2B5EF4-FFF2-40B4-BE49-F238E27FC236}">
              <a16:creationId xmlns:a16="http://schemas.microsoft.com/office/drawing/2014/main" id="{B2788622-B427-421F-9CFB-DED0A1CE2F8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5" name="【庁舎】&#10;有形固定資産減価償却率グラフ枠">
          <a:extLst>
            <a:ext uri="{FF2B5EF4-FFF2-40B4-BE49-F238E27FC236}">
              <a16:creationId xmlns:a16="http://schemas.microsoft.com/office/drawing/2014/main" id="{3938EEDD-EC99-47BE-AA29-02FB96B4234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466" name="直線コネクタ 465">
          <a:extLst>
            <a:ext uri="{FF2B5EF4-FFF2-40B4-BE49-F238E27FC236}">
              <a16:creationId xmlns:a16="http://schemas.microsoft.com/office/drawing/2014/main" id="{A8ED4C97-1E78-40E4-BBF9-AEB7E79887C4}"/>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67" name="【庁舎】&#10;有形固定資産減価償却率最小値テキスト">
          <a:extLst>
            <a:ext uri="{FF2B5EF4-FFF2-40B4-BE49-F238E27FC236}">
              <a16:creationId xmlns:a16="http://schemas.microsoft.com/office/drawing/2014/main" id="{40752EA7-1D7C-470B-B066-6D752182950B}"/>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68" name="直線コネクタ 467">
          <a:extLst>
            <a:ext uri="{FF2B5EF4-FFF2-40B4-BE49-F238E27FC236}">
              <a16:creationId xmlns:a16="http://schemas.microsoft.com/office/drawing/2014/main" id="{18BF5537-031A-468D-91FA-CAED41B85804}"/>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469" name="【庁舎】&#10;有形固定資産減価償却率最大値テキスト">
          <a:extLst>
            <a:ext uri="{FF2B5EF4-FFF2-40B4-BE49-F238E27FC236}">
              <a16:creationId xmlns:a16="http://schemas.microsoft.com/office/drawing/2014/main" id="{5B556626-C0A8-462A-989C-87C9160156B5}"/>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470" name="直線コネクタ 469">
          <a:extLst>
            <a:ext uri="{FF2B5EF4-FFF2-40B4-BE49-F238E27FC236}">
              <a16:creationId xmlns:a16="http://schemas.microsoft.com/office/drawing/2014/main" id="{BA3B3F06-EF92-49BB-B47B-0BC9221DE939}"/>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154050</xdr:rowOff>
    </xdr:from>
    <xdr:ext cx="405111" cy="259045"/>
    <xdr:sp macro="" textlink="">
      <xdr:nvSpPr>
        <xdr:cNvPr id="471" name="【庁舎】&#10;有形固定資産減価償却率平均値テキスト">
          <a:extLst>
            <a:ext uri="{FF2B5EF4-FFF2-40B4-BE49-F238E27FC236}">
              <a16:creationId xmlns:a16="http://schemas.microsoft.com/office/drawing/2014/main" id="{88ACB65E-A64D-47BB-9804-65BE049C99B2}"/>
            </a:ext>
          </a:extLst>
        </xdr:cNvPr>
        <xdr:cNvSpPr txBox="1"/>
      </xdr:nvSpPr>
      <xdr:spPr>
        <a:xfrm>
          <a:off x="16357600" y="1781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472" name="フローチャート: 判断 471">
          <a:extLst>
            <a:ext uri="{FF2B5EF4-FFF2-40B4-BE49-F238E27FC236}">
              <a16:creationId xmlns:a16="http://schemas.microsoft.com/office/drawing/2014/main" id="{E2A23E06-8382-4373-A71F-4A23329432B2}"/>
            </a:ext>
          </a:extLst>
        </xdr:cNvPr>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164193</xdr:rowOff>
    </xdr:from>
    <xdr:to>
      <xdr:col>81</xdr:col>
      <xdr:colOff>101600</xdr:colOff>
      <xdr:row>104</xdr:row>
      <xdr:rowOff>94343</xdr:rowOff>
    </xdr:to>
    <xdr:sp macro="" textlink="">
      <xdr:nvSpPr>
        <xdr:cNvPr id="473" name="フローチャート: 判断 472">
          <a:extLst>
            <a:ext uri="{FF2B5EF4-FFF2-40B4-BE49-F238E27FC236}">
              <a16:creationId xmlns:a16="http://schemas.microsoft.com/office/drawing/2014/main" id="{F4530183-FD9A-4B4D-9F9E-1A18E217124C}"/>
            </a:ext>
          </a:extLst>
        </xdr:cNvPr>
        <xdr:cNvSpPr/>
      </xdr:nvSpPr>
      <xdr:spPr>
        <a:xfrm>
          <a:off x="154305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474" name="フローチャート: 判断 473">
          <a:extLst>
            <a:ext uri="{FF2B5EF4-FFF2-40B4-BE49-F238E27FC236}">
              <a16:creationId xmlns:a16="http://schemas.microsoft.com/office/drawing/2014/main" id="{B619903F-1AED-4C2E-84B4-749BA72C03A1}"/>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475" name="フローチャート: 判断 474">
          <a:extLst>
            <a:ext uri="{FF2B5EF4-FFF2-40B4-BE49-F238E27FC236}">
              <a16:creationId xmlns:a16="http://schemas.microsoft.com/office/drawing/2014/main" id="{03A60B8A-1CF2-46B1-9569-63B73B9BA613}"/>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167458</xdr:rowOff>
    </xdr:from>
    <xdr:to>
      <xdr:col>67</xdr:col>
      <xdr:colOff>101600</xdr:colOff>
      <xdr:row>105</xdr:row>
      <xdr:rowOff>97608</xdr:rowOff>
    </xdr:to>
    <xdr:sp macro="" textlink="">
      <xdr:nvSpPr>
        <xdr:cNvPr id="476" name="フローチャート: 判断 475">
          <a:extLst>
            <a:ext uri="{FF2B5EF4-FFF2-40B4-BE49-F238E27FC236}">
              <a16:creationId xmlns:a16="http://schemas.microsoft.com/office/drawing/2014/main" id="{88B5718B-E8B4-45FA-B48F-E7C2833924BF}"/>
            </a:ext>
          </a:extLst>
        </xdr:cNvPr>
        <xdr:cNvSpPr/>
      </xdr:nvSpPr>
      <xdr:spPr>
        <a:xfrm>
          <a:off x="12763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DB8104B5-D23B-456F-995F-71FC4721BA1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DE578177-A8FF-45CB-A6F6-02DFEFBC773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14CCAAF1-6800-47AE-86BB-672468FC63E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74EF12F5-684E-4480-93F2-3D287DE6D2B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ECF0A5DC-580C-4B4A-ACED-B94E85C9B84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160927</xdr:rowOff>
    </xdr:from>
    <xdr:to>
      <xdr:col>85</xdr:col>
      <xdr:colOff>177800</xdr:colOff>
      <xdr:row>104</xdr:row>
      <xdr:rowOff>91077</xdr:rowOff>
    </xdr:to>
    <xdr:sp macro="" textlink="">
      <xdr:nvSpPr>
        <xdr:cNvPr id="482" name="楕円 481">
          <a:extLst>
            <a:ext uri="{FF2B5EF4-FFF2-40B4-BE49-F238E27FC236}">
              <a16:creationId xmlns:a16="http://schemas.microsoft.com/office/drawing/2014/main" id="{08CC8179-5D26-4E16-9E23-F2768A3DFC94}"/>
            </a:ext>
          </a:extLst>
        </xdr:cNvPr>
        <xdr:cNvSpPr/>
      </xdr:nvSpPr>
      <xdr:spPr>
        <a:xfrm>
          <a:off x="16268700" y="178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12354</xdr:rowOff>
    </xdr:from>
    <xdr:ext cx="405111" cy="259045"/>
    <xdr:sp macro="" textlink="">
      <xdr:nvSpPr>
        <xdr:cNvPr id="483" name="【庁舎】&#10;有形固定資産減価償却率該当値テキスト">
          <a:extLst>
            <a:ext uri="{FF2B5EF4-FFF2-40B4-BE49-F238E27FC236}">
              <a16:creationId xmlns:a16="http://schemas.microsoft.com/office/drawing/2014/main" id="{82BE874A-D243-4186-BDDE-10A9BED60E1A}"/>
            </a:ext>
          </a:extLst>
        </xdr:cNvPr>
        <xdr:cNvSpPr txBox="1"/>
      </xdr:nvSpPr>
      <xdr:spPr>
        <a:xfrm>
          <a:off x="16357600" y="17671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89081</xdr:rowOff>
    </xdr:from>
    <xdr:to>
      <xdr:col>81</xdr:col>
      <xdr:colOff>101600</xdr:colOff>
      <xdr:row>104</xdr:row>
      <xdr:rowOff>19231</xdr:rowOff>
    </xdr:to>
    <xdr:sp macro="" textlink="">
      <xdr:nvSpPr>
        <xdr:cNvPr id="484" name="楕円 483">
          <a:extLst>
            <a:ext uri="{FF2B5EF4-FFF2-40B4-BE49-F238E27FC236}">
              <a16:creationId xmlns:a16="http://schemas.microsoft.com/office/drawing/2014/main" id="{257ABA33-C99A-447B-91AC-F38D3370DF1C}"/>
            </a:ext>
          </a:extLst>
        </xdr:cNvPr>
        <xdr:cNvSpPr/>
      </xdr:nvSpPr>
      <xdr:spPr>
        <a:xfrm>
          <a:off x="15430500" y="1774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139881</xdr:rowOff>
    </xdr:from>
    <xdr:to>
      <xdr:col>85</xdr:col>
      <xdr:colOff>127000</xdr:colOff>
      <xdr:row>104</xdr:row>
      <xdr:rowOff>40277</xdr:rowOff>
    </xdr:to>
    <xdr:cxnSp macro="">
      <xdr:nvCxnSpPr>
        <xdr:cNvPr id="485" name="直線コネクタ 484">
          <a:extLst>
            <a:ext uri="{FF2B5EF4-FFF2-40B4-BE49-F238E27FC236}">
              <a16:creationId xmlns:a16="http://schemas.microsoft.com/office/drawing/2014/main" id="{9663BE42-CF03-47A5-AFF0-08CAE9C0C90C}"/>
            </a:ext>
          </a:extLst>
        </xdr:cNvPr>
        <xdr:cNvCxnSpPr/>
      </xdr:nvCxnSpPr>
      <xdr:spPr>
        <a:xfrm>
          <a:off x="15481300" y="17799231"/>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15602</xdr:rowOff>
    </xdr:from>
    <xdr:to>
      <xdr:col>76</xdr:col>
      <xdr:colOff>165100</xdr:colOff>
      <xdr:row>103</xdr:row>
      <xdr:rowOff>117202</xdr:rowOff>
    </xdr:to>
    <xdr:sp macro="" textlink="">
      <xdr:nvSpPr>
        <xdr:cNvPr id="486" name="楕円 485">
          <a:extLst>
            <a:ext uri="{FF2B5EF4-FFF2-40B4-BE49-F238E27FC236}">
              <a16:creationId xmlns:a16="http://schemas.microsoft.com/office/drawing/2014/main" id="{7F42479A-A03F-4FC6-9151-7507CDC66CBA}"/>
            </a:ext>
          </a:extLst>
        </xdr:cNvPr>
        <xdr:cNvSpPr/>
      </xdr:nvSpPr>
      <xdr:spPr>
        <a:xfrm>
          <a:off x="14541500" y="1767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66402</xdr:rowOff>
    </xdr:from>
    <xdr:to>
      <xdr:col>81</xdr:col>
      <xdr:colOff>50800</xdr:colOff>
      <xdr:row>103</xdr:row>
      <xdr:rowOff>139881</xdr:rowOff>
    </xdr:to>
    <xdr:cxnSp macro="">
      <xdr:nvCxnSpPr>
        <xdr:cNvPr id="487" name="直線コネクタ 486">
          <a:extLst>
            <a:ext uri="{FF2B5EF4-FFF2-40B4-BE49-F238E27FC236}">
              <a16:creationId xmlns:a16="http://schemas.microsoft.com/office/drawing/2014/main" id="{54E1F68D-3B5A-4ECE-BC5F-32298902BDFC}"/>
            </a:ext>
          </a:extLst>
        </xdr:cNvPr>
        <xdr:cNvCxnSpPr/>
      </xdr:nvCxnSpPr>
      <xdr:spPr>
        <a:xfrm>
          <a:off x="14592300" y="17725752"/>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115207</xdr:rowOff>
    </xdr:from>
    <xdr:to>
      <xdr:col>72</xdr:col>
      <xdr:colOff>38100</xdr:colOff>
      <xdr:row>103</xdr:row>
      <xdr:rowOff>45357</xdr:rowOff>
    </xdr:to>
    <xdr:sp macro="" textlink="">
      <xdr:nvSpPr>
        <xdr:cNvPr id="488" name="楕円 487">
          <a:extLst>
            <a:ext uri="{FF2B5EF4-FFF2-40B4-BE49-F238E27FC236}">
              <a16:creationId xmlns:a16="http://schemas.microsoft.com/office/drawing/2014/main" id="{3D0CA46F-BB3A-411E-B04F-ED4102ACA07C}"/>
            </a:ext>
          </a:extLst>
        </xdr:cNvPr>
        <xdr:cNvSpPr/>
      </xdr:nvSpPr>
      <xdr:spPr>
        <a:xfrm>
          <a:off x="13652500" y="1760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166007</xdr:rowOff>
    </xdr:from>
    <xdr:to>
      <xdr:col>76</xdr:col>
      <xdr:colOff>114300</xdr:colOff>
      <xdr:row>103</xdr:row>
      <xdr:rowOff>66402</xdr:rowOff>
    </xdr:to>
    <xdr:cxnSp macro="">
      <xdr:nvCxnSpPr>
        <xdr:cNvPr id="489" name="直線コネクタ 488">
          <a:extLst>
            <a:ext uri="{FF2B5EF4-FFF2-40B4-BE49-F238E27FC236}">
              <a16:creationId xmlns:a16="http://schemas.microsoft.com/office/drawing/2014/main" id="{B6E3A03F-8C56-46AA-89BC-5C4B82D6AE2B}"/>
            </a:ext>
          </a:extLst>
        </xdr:cNvPr>
        <xdr:cNvCxnSpPr/>
      </xdr:nvCxnSpPr>
      <xdr:spPr>
        <a:xfrm>
          <a:off x="13703300" y="17653907"/>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28666</xdr:rowOff>
    </xdr:from>
    <xdr:to>
      <xdr:col>67</xdr:col>
      <xdr:colOff>101600</xdr:colOff>
      <xdr:row>105</xdr:row>
      <xdr:rowOff>130266</xdr:rowOff>
    </xdr:to>
    <xdr:sp macro="" textlink="">
      <xdr:nvSpPr>
        <xdr:cNvPr id="490" name="楕円 489">
          <a:extLst>
            <a:ext uri="{FF2B5EF4-FFF2-40B4-BE49-F238E27FC236}">
              <a16:creationId xmlns:a16="http://schemas.microsoft.com/office/drawing/2014/main" id="{8515A474-4257-49FA-88E6-EF7AF63BE981}"/>
            </a:ext>
          </a:extLst>
        </xdr:cNvPr>
        <xdr:cNvSpPr/>
      </xdr:nvSpPr>
      <xdr:spPr>
        <a:xfrm>
          <a:off x="12763500" y="180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166007</xdr:rowOff>
    </xdr:from>
    <xdr:to>
      <xdr:col>71</xdr:col>
      <xdr:colOff>177800</xdr:colOff>
      <xdr:row>105</xdr:row>
      <xdr:rowOff>79466</xdr:rowOff>
    </xdr:to>
    <xdr:cxnSp macro="">
      <xdr:nvCxnSpPr>
        <xdr:cNvPr id="491" name="直線コネクタ 490">
          <a:extLst>
            <a:ext uri="{FF2B5EF4-FFF2-40B4-BE49-F238E27FC236}">
              <a16:creationId xmlns:a16="http://schemas.microsoft.com/office/drawing/2014/main" id="{60C4E49B-F6D7-49ED-B4A5-71B0DB75D2ED}"/>
            </a:ext>
          </a:extLst>
        </xdr:cNvPr>
        <xdr:cNvCxnSpPr/>
      </xdr:nvCxnSpPr>
      <xdr:spPr>
        <a:xfrm flipV="1">
          <a:off x="12814300" y="17653907"/>
          <a:ext cx="889000" cy="42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85470</xdr:rowOff>
    </xdr:from>
    <xdr:ext cx="405111" cy="259045"/>
    <xdr:sp macro="" textlink="">
      <xdr:nvSpPr>
        <xdr:cNvPr id="492" name="n_1aveValue【庁舎】&#10;有形固定資産減価償却率">
          <a:extLst>
            <a:ext uri="{FF2B5EF4-FFF2-40B4-BE49-F238E27FC236}">
              <a16:creationId xmlns:a16="http://schemas.microsoft.com/office/drawing/2014/main" id="{EB20888D-2631-4908-8E55-270698CB78EA}"/>
            </a:ext>
          </a:extLst>
        </xdr:cNvPr>
        <xdr:cNvSpPr txBox="1"/>
      </xdr:nvSpPr>
      <xdr:spPr>
        <a:xfrm>
          <a:off x="15266044" y="1791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140988</xdr:rowOff>
    </xdr:from>
    <xdr:ext cx="405111" cy="259045"/>
    <xdr:sp macro="" textlink="">
      <xdr:nvSpPr>
        <xdr:cNvPr id="493" name="n_2aveValue【庁舎】&#10;有形固定資産減価償却率">
          <a:extLst>
            <a:ext uri="{FF2B5EF4-FFF2-40B4-BE49-F238E27FC236}">
              <a16:creationId xmlns:a16="http://schemas.microsoft.com/office/drawing/2014/main" id="{8D3BEA66-2097-4636-B53F-CDDEF9D0EAA4}"/>
            </a:ext>
          </a:extLst>
        </xdr:cNvPr>
        <xdr:cNvSpPr txBox="1"/>
      </xdr:nvSpPr>
      <xdr:spPr>
        <a:xfrm>
          <a:off x="14389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11991</xdr:rowOff>
    </xdr:from>
    <xdr:ext cx="405111" cy="259045"/>
    <xdr:sp macro="" textlink="">
      <xdr:nvSpPr>
        <xdr:cNvPr id="494" name="n_3aveValue【庁舎】&#10;有形固定資産減価償却率">
          <a:extLst>
            <a:ext uri="{FF2B5EF4-FFF2-40B4-BE49-F238E27FC236}">
              <a16:creationId xmlns:a16="http://schemas.microsoft.com/office/drawing/2014/main" id="{EBB66F07-8103-41D6-8ADE-72BAC5956F53}"/>
            </a:ext>
          </a:extLst>
        </xdr:cNvPr>
        <xdr:cNvSpPr txBox="1"/>
      </xdr:nvSpPr>
      <xdr:spPr>
        <a:xfrm>
          <a:off x="13500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114135</xdr:rowOff>
    </xdr:from>
    <xdr:ext cx="405111" cy="259045"/>
    <xdr:sp macro="" textlink="">
      <xdr:nvSpPr>
        <xdr:cNvPr id="495" name="n_4aveValue【庁舎】&#10;有形固定資産減価償却率">
          <a:extLst>
            <a:ext uri="{FF2B5EF4-FFF2-40B4-BE49-F238E27FC236}">
              <a16:creationId xmlns:a16="http://schemas.microsoft.com/office/drawing/2014/main" id="{1887189A-09B0-47E0-86C6-6C1441B2E4ED}"/>
            </a:ext>
          </a:extLst>
        </xdr:cNvPr>
        <xdr:cNvSpPr txBox="1"/>
      </xdr:nvSpPr>
      <xdr:spPr>
        <a:xfrm>
          <a:off x="12611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35758</xdr:rowOff>
    </xdr:from>
    <xdr:ext cx="405111" cy="259045"/>
    <xdr:sp macro="" textlink="">
      <xdr:nvSpPr>
        <xdr:cNvPr id="496" name="n_1mainValue【庁舎】&#10;有形固定資産減価償却率">
          <a:extLst>
            <a:ext uri="{FF2B5EF4-FFF2-40B4-BE49-F238E27FC236}">
              <a16:creationId xmlns:a16="http://schemas.microsoft.com/office/drawing/2014/main" id="{BEE7DBA0-8753-46DE-873B-B67982069A79}"/>
            </a:ext>
          </a:extLst>
        </xdr:cNvPr>
        <xdr:cNvSpPr txBox="1"/>
      </xdr:nvSpPr>
      <xdr:spPr>
        <a:xfrm>
          <a:off x="15266044" y="1752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133729</xdr:rowOff>
    </xdr:from>
    <xdr:ext cx="405111" cy="259045"/>
    <xdr:sp macro="" textlink="">
      <xdr:nvSpPr>
        <xdr:cNvPr id="497" name="n_2mainValue【庁舎】&#10;有形固定資産減価償却率">
          <a:extLst>
            <a:ext uri="{FF2B5EF4-FFF2-40B4-BE49-F238E27FC236}">
              <a16:creationId xmlns:a16="http://schemas.microsoft.com/office/drawing/2014/main" id="{D2B071E1-7BF0-4F3C-9773-0B315EC179E7}"/>
            </a:ext>
          </a:extLst>
        </xdr:cNvPr>
        <xdr:cNvSpPr txBox="1"/>
      </xdr:nvSpPr>
      <xdr:spPr>
        <a:xfrm>
          <a:off x="14389744" y="17450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61884</xdr:rowOff>
    </xdr:from>
    <xdr:ext cx="405111" cy="259045"/>
    <xdr:sp macro="" textlink="">
      <xdr:nvSpPr>
        <xdr:cNvPr id="498" name="n_3mainValue【庁舎】&#10;有形固定資産減価償却率">
          <a:extLst>
            <a:ext uri="{FF2B5EF4-FFF2-40B4-BE49-F238E27FC236}">
              <a16:creationId xmlns:a16="http://schemas.microsoft.com/office/drawing/2014/main" id="{303951F1-A871-4A1C-9194-6833BD0F7E6A}"/>
            </a:ext>
          </a:extLst>
        </xdr:cNvPr>
        <xdr:cNvSpPr txBox="1"/>
      </xdr:nvSpPr>
      <xdr:spPr>
        <a:xfrm>
          <a:off x="13500744" y="1737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121393</xdr:rowOff>
    </xdr:from>
    <xdr:ext cx="405111" cy="259045"/>
    <xdr:sp macro="" textlink="">
      <xdr:nvSpPr>
        <xdr:cNvPr id="499" name="n_4mainValue【庁舎】&#10;有形固定資産減価償却率">
          <a:extLst>
            <a:ext uri="{FF2B5EF4-FFF2-40B4-BE49-F238E27FC236}">
              <a16:creationId xmlns:a16="http://schemas.microsoft.com/office/drawing/2014/main" id="{48051F0A-1F6D-41D9-90B2-903C4CEE1FB1}"/>
            </a:ext>
          </a:extLst>
        </xdr:cNvPr>
        <xdr:cNvSpPr txBox="1"/>
      </xdr:nvSpPr>
      <xdr:spPr>
        <a:xfrm>
          <a:off x="12611744"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0" name="正方形/長方形 499">
          <a:extLst>
            <a:ext uri="{FF2B5EF4-FFF2-40B4-BE49-F238E27FC236}">
              <a16:creationId xmlns:a16="http://schemas.microsoft.com/office/drawing/2014/main" id="{B0C54F97-B179-483A-9764-28D2E315FEE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1" name="正方形/長方形 500">
          <a:extLst>
            <a:ext uri="{FF2B5EF4-FFF2-40B4-BE49-F238E27FC236}">
              <a16:creationId xmlns:a16="http://schemas.microsoft.com/office/drawing/2014/main" id="{0E76CCA4-4F3C-4D38-ACDB-5C636AFC61A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2" name="正方形/長方形 501">
          <a:extLst>
            <a:ext uri="{FF2B5EF4-FFF2-40B4-BE49-F238E27FC236}">
              <a16:creationId xmlns:a16="http://schemas.microsoft.com/office/drawing/2014/main" id="{3DF04070-1227-44C7-8354-624949EF33F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3" name="正方形/長方形 502">
          <a:extLst>
            <a:ext uri="{FF2B5EF4-FFF2-40B4-BE49-F238E27FC236}">
              <a16:creationId xmlns:a16="http://schemas.microsoft.com/office/drawing/2014/main" id="{65CFAE3F-26FB-4229-8D9F-B5F1666A82D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4" name="正方形/長方形 503">
          <a:extLst>
            <a:ext uri="{FF2B5EF4-FFF2-40B4-BE49-F238E27FC236}">
              <a16:creationId xmlns:a16="http://schemas.microsoft.com/office/drawing/2014/main" id="{F2924F5C-35EE-4EA0-A4D8-D54E019F9DE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5" name="正方形/長方形 504">
          <a:extLst>
            <a:ext uri="{FF2B5EF4-FFF2-40B4-BE49-F238E27FC236}">
              <a16:creationId xmlns:a16="http://schemas.microsoft.com/office/drawing/2014/main" id="{78AD8F6A-A616-4A76-BEBE-3182C1F8292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6" name="正方形/長方形 505">
          <a:extLst>
            <a:ext uri="{FF2B5EF4-FFF2-40B4-BE49-F238E27FC236}">
              <a16:creationId xmlns:a16="http://schemas.microsoft.com/office/drawing/2014/main" id="{896831B9-BBCB-407A-8CF9-27EC5728515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7" name="正方形/長方形 506">
          <a:extLst>
            <a:ext uri="{FF2B5EF4-FFF2-40B4-BE49-F238E27FC236}">
              <a16:creationId xmlns:a16="http://schemas.microsoft.com/office/drawing/2014/main" id="{75513A9E-2682-4F1E-83AD-3070076CA0E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8" name="テキスト ボックス 507">
          <a:extLst>
            <a:ext uri="{FF2B5EF4-FFF2-40B4-BE49-F238E27FC236}">
              <a16:creationId xmlns:a16="http://schemas.microsoft.com/office/drawing/2014/main" id="{62D68FD1-5795-470F-9F5B-4D618A741E0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09" name="直線コネクタ 508">
          <a:extLst>
            <a:ext uri="{FF2B5EF4-FFF2-40B4-BE49-F238E27FC236}">
              <a16:creationId xmlns:a16="http://schemas.microsoft.com/office/drawing/2014/main" id="{0CA065EA-2A26-4254-809C-59C15F32962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10" name="直線コネクタ 509">
          <a:extLst>
            <a:ext uri="{FF2B5EF4-FFF2-40B4-BE49-F238E27FC236}">
              <a16:creationId xmlns:a16="http://schemas.microsoft.com/office/drawing/2014/main" id="{0CBD1695-FF76-4124-9E45-7ED3093E13C6}"/>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11" name="テキスト ボックス 510">
          <a:extLst>
            <a:ext uri="{FF2B5EF4-FFF2-40B4-BE49-F238E27FC236}">
              <a16:creationId xmlns:a16="http://schemas.microsoft.com/office/drawing/2014/main" id="{9DDFBA74-3953-40F4-BA3E-A97B4B383E3B}"/>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12" name="直線コネクタ 511">
          <a:extLst>
            <a:ext uri="{FF2B5EF4-FFF2-40B4-BE49-F238E27FC236}">
              <a16:creationId xmlns:a16="http://schemas.microsoft.com/office/drawing/2014/main" id="{A0B066BD-A61F-4AAB-B75D-B7649719FA75}"/>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13" name="テキスト ボックス 512">
          <a:extLst>
            <a:ext uri="{FF2B5EF4-FFF2-40B4-BE49-F238E27FC236}">
              <a16:creationId xmlns:a16="http://schemas.microsoft.com/office/drawing/2014/main" id="{12AA9CB1-BD96-46C5-BB3E-1C1A70FAE0FA}"/>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14" name="直線コネクタ 513">
          <a:extLst>
            <a:ext uri="{FF2B5EF4-FFF2-40B4-BE49-F238E27FC236}">
              <a16:creationId xmlns:a16="http://schemas.microsoft.com/office/drawing/2014/main" id="{560797C6-E5C0-4E11-9E26-4F872E4542A8}"/>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15" name="テキスト ボックス 514">
          <a:extLst>
            <a:ext uri="{FF2B5EF4-FFF2-40B4-BE49-F238E27FC236}">
              <a16:creationId xmlns:a16="http://schemas.microsoft.com/office/drawing/2014/main" id="{9A925BD1-82E7-4198-BF2D-CB5E3FFE4BD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16" name="直線コネクタ 515">
          <a:extLst>
            <a:ext uri="{FF2B5EF4-FFF2-40B4-BE49-F238E27FC236}">
              <a16:creationId xmlns:a16="http://schemas.microsoft.com/office/drawing/2014/main" id="{1E2681E8-51D9-48AE-94C0-9C45C5CCBC6A}"/>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17" name="テキスト ボックス 516">
          <a:extLst>
            <a:ext uri="{FF2B5EF4-FFF2-40B4-BE49-F238E27FC236}">
              <a16:creationId xmlns:a16="http://schemas.microsoft.com/office/drawing/2014/main" id="{90A3F096-8A91-43F9-B708-675A0E9AFC8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18" name="直線コネクタ 517">
          <a:extLst>
            <a:ext uri="{FF2B5EF4-FFF2-40B4-BE49-F238E27FC236}">
              <a16:creationId xmlns:a16="http://schemas.microsoft.com/office/drawing/2014/main" id="{66A0A4FA-D9B4-47EB-A58E-F027CFC995E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19" name="テキスト ボックス 518">
          <a:extLst>
            <a:ext uri="{FF2B5EF4-FFF2-40B4-BE49-F238E27FC236}">
              <a16:creationId xmlns:a16="http://schemas.microsoft.com/office/drawing/2014/main" id="{0C9B7B87-F3FA-4B2B-A90D-F178FEC6FC8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0" name="【庁舎】&#10;一人当たり面積グラフ枠">
          <a:extLst>
            <a:ext uri="{FF2B5EF4-FFF2-40B4-BE49-F238E27FC236}">
              <a16:creationId xmlns:a16="http://schemas.microsoft.com/office/drawing/2014/main" id="{93F7BAAD-CF03-41AE-BAE4-88C4CA4DE53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28651</xdr:rowOff>
    </xdr:from>
    <xdr:to>
      <xdr:col>116</xdr:col>
      <xdr:colOff>62864</xdr:colOff>
      <xdr:row>107</xdr:row>
      <xdr:rowOff>149809</xdr:rowOff>
    </xdr:to>
    <xdr:cxnSp macro="">
      <xdr:nvCxnSpPr>
        <xdr:cNvPr id="521" name="直線コネクタ 520">
          <a:extLst>
            <a:ext uri="{FF2B5EF4-FFF2-40B4-BE49-F238E27FC236}">
              <a16:creationId xmlns:a16="http://schemas.microsoft.com/office/drawing/2014/main" id="{A434066E-5930-4131-AC69-81C884512FD3}"/>
            </a:ext>
          </a:extLst>
        </xdr:cNvPr>
        <xdr:cNvCxnSpPr/>
      </xdr:nvCxnSpPr>
      <xdr:spPr>
        <a:xfrm flipV="1">
          <a:off x="22160864" y="17345101"/>
          <a:ext cx="0" cy="1149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153636</xdr:rowOff>
    </xdr:from>
    <xdr:ext cx="469744" cy="259045"/>
    <xdr:sp macro="" textlink="">
      <xdr:nvSpPr>
        <xdr:cNvPr id="522" name="【庁舎】&#10;一人当たり面積最小値テキスト">
          <a:extLst>
            <a:ext uri="{FF2B5EF4-FFF2-40B4-BE49-F238E27FC236}">
              <a16:creationId xmlns:a16="http://schemas.microsoft.com/office/drawing/2014/main" id="{6300EA14-9EC6-45EC-9542-411945FEB41B}"/>
            </a:ext>
          </a:extLst>
        </xdr:cNvPr>
        <xdr:cNvSpPr txBox="1"/>
      </xdr:nvSpPr>
      <xdr:spPr>
        <a:xfrm>
          <a:off x="22199600" y="1849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149809</xdr:rowOff>
    </xdr:from>
    <xdr:to>
      <xdr:col>116</xdr:col>
      <xdr:colOff>152400</xdr:colOff>
      <xdr:row>107</xdr:row>
      <xdr:rowOff>149809</xdr:rowOff>
    </xdr:to>
    <xdr:cxnSp macro="">
      <xdr:nvCxnSpPr>
        <xdr:cNvPr id="523" name="直線コネクタ 522">
          <a:extLst>
            <a:ext uri="{FF2B5EF4-FFF2-40B4-BE49-F238E27FC236}">
              <a16:creationId xmlns:a16="http://schemas.microsoft.com/office/drawing/2014/main" id="{76B217BE-331F-4C40-AA63-7FF3FA04A197}"/>
            </a:ext>
          </a:extLst>
        </xdr:cNvPr>
        <xdr:cNvCxnSpPr/>
      </xdr:nvCxnSpPr>
      <xdr:spPr>
        <a:xfrm>
          <a:off x="22072600" y="1849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146778</xdr:rowOff>
    </xdr:from>
    <xdr:ext cx="469744" cy="259045"/>
    <xdr:sp macro="" textlink="">
      <xdr:nvSpPr>
        <xdr:cNvPr id="524" name="【庁舎】&#10;一人当たり面積最大値テキスト">
          <a:extLst>
            <a:ext uri="{FF2B5EF4-FFF2-40B4-BE49-F238E27FC236}">
              <a16:creationId xmlns:a16="http://schemas.microsoft.com/office/drawing/2014/main" id="{F19BDC69-4550-4D7C-B18C-400334A06587}"/>
            </a:ext>
          </a:extLst>
        </xdr:cNvPr>
        <xdr:cNvSpPr txBox="1"/>
      </xdr:nvSpPr>
      <xdr:spPr>
        <a:xfrm>
          <a:off x="22199600" y="1712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28651</xdr:rowOff>
    </xdr:from>
    <xdr:to>
      <xdr:col>116</xdr:col>
      <xdr:colOff>152400</xdr:colOff>
      <xdr:row>101</xdr:row>
      <xdr:rowOff>28651</xdr:rowOff>
    </xdr:to>
    <xdr:cxnSp macro="">
      <xdr:nvCxnSpPr>
        <xdr:cNvPr id="525" name="直線コネクタ 524">
          <a:extLst>
            <a:ext uri="{FF2B5EF4-FFF2-40B4-BE49-F238E27FC236}">
              <a16:creationId xmlns:a16="http://schemas.microsoft.com/office/drawing/2014/main" id="{00EBC82A-0ECA-496D-B508-6333B9D14DF9}"/>
            </a:ext>
          </a:extLst>
        </xdr:cNvPr>
        <xdr:cNvCxnSpPr/>
      </xdr:nvCxnSpPr>
      <xdr:spPr>
        <a:xfrm>
          <a:off x="22072600" y="1734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43705</xdr:rowOff>
    </xdr:from>
    <xdr:ext cx="469744" cy="259045"/>
    <xdr:sp macro="" textlink="">
      <xdr:nvSpPr>
        <xdr:cNvPr id="526" name="【庁舎】&#10;一人当たり面積平均値テキスト">
          <a:extLst>
            <a:ext uri="{FF2B5EF4-FFF2-40B4-BE49-F238E27FC236}">
              <a16:creationId xmlns:a16="http://schemas.microsoft.com/office/drawing/2014/main" id="{6F738FAC-961E-4793-AF43-335FF932F6F5}"/>
            </a:ext>
          </a:extLst>
        </xdr:cNvPr>
        <xdr:cNvSpPr txBox="1"/>
      </xdr:nvSpPr>
      <xdr:spPr>
        <a:xfrm>
          <a:off x="22199600" y="180459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20828</xdr:rowOff>
    </xdr:from>
    <xdr:to>
      <xdr:col>116</xdr:col>
      <xdr:colOff>114300</xdr:colOff>
      <xdr:row>106</xdr:row>
      <xdr:rowOff>122428</xdr:rowOff>
    </xdr:to>
    <xdr:sp macro="" textlink="">
      <xdr:nvSpPr>
        <xdr:cNvPr id="527" name="フローチャート: 判断 526">
          <a:extLst>
            <a:ext uri="{FF2B5EF4-FFF2-40B4-BE49-F238E27FC236}">
              <a16:creationId xmlns:a16="http://schemas.microsoft.com/office/drawing/2014/main" id="{1C0228E3-AC7C-4979-9024-CACFF68B8B90}"/>
            </a:ext>
          </a:extLst>
        </xdr:cNvPr>
        <xdr:cNvSpPr/>
      </xdr:nvSpPr>
      <xdr:spPr>
        <a:xfrm>
          <a:off x="221107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34544</xdr:rowOff>
    </xdr:from>
    <xdr:to>
      <xdr:col>112</xdr:col>
      <xdr:colOff>38100</xdr:colOff>
      <xdr:row>106</xdr:row>
      <xdr:rowOff>136144</xdr:rowOff>
    </xdr:to>
    <xdr:sp macro="" textlink="">
      <xdr:nvSpPr>
        <xdr:cNvPr id="528" name="フローチャート: 判断 527">
          <a:extLst>
            <a:ext uri="{FF2B5EF4-FFF2-40B4-BE49-F238E27FC236}">
              <a16:creationId xmlns:a16="http://schemas.microsoft.com/office/drawing/2014/main" id="{9A9DDED7-CC85-46A4-8922-18A7621BB76B}"/>
            </a:ext>
          </a:extLst>
        </xdr:cNvPr>
        <xdr:cNvSpPr/>
      </xdr:nvSpPr>
      <xdr:spPr>
        <a:xfrm>
          <a:off x="21272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56490</xdr:rowOff>
    </xdr:from>
    <xdr:to>
      <xdr:col>107</xdr:col>
      <xdr:colOff>101600</xdr:colOff>
      <xdr:row>106</xdr:row>
      <xdr:rowOff>158090</xdr:rowOff>
    </xdr:to>
    <xdr:sp macro="" textlink="">
      <xdr:nvSpPr>
        <xdr:cNvPr id="529" name="フローチャート: 判断 528">
          <a:extLst>
            <a:ext uri="{FF2B5EF4-FFF2-40B4-BE49-F238E27FC236}">
              <a16:creationId xmlns:a16="http://schemas.microsoft.com/office/drawing/2014/main" id="{6F3352C7-0A63-4146-9440-4258897C0AD9}"/>
            </a:ext>
          </a:extLst>
        </xdr:cNvPr>
        <xdr:cNvSpPr/>
      </xdr:nvSpPr>
      <xdr:spPr>
        <a:xfrm>
          <a:off x="20383500" y="182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66548</xdr:rowOff>
    </xdr:from>
    <xdr:to>
      <xdr:col>102</xdr:col>
      <xdr:colOff>165100</xdr:colOff>
      <xdr:row>106</xdr:row>
      <xdr:rowOff>168148</xdr:rowOff>
    </xdr:to>
    <xdr:sp macro="" textlink="">
      <xdr:nvSpPr>
        <xdr:cNvPr id="530" name="フローチャート: 判断 529">
          <a:extLst>
            <a:ext uri="{FF2B5EF4-FFF2-40B4-BE49-F238E27FC236}">
              <a16:creationId xmlns:a16="http://schemas.microsoft.com/office/drawing/2014/main" id="{E39F969C-6701-4DA6-9D04-90C9C61C60A9}"/>
            </a:ext>
          </a:extLst>
        </xdr:cNvPr>
        <xdr:cNvSpPr/>
      </xdr:nvSpPr>
      <xdr:spPr>
        <a:xfrm>
          <a:off x="19494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48718</xdr:rowOff>
    </xdr:from>
    <xdr:to>
      <xdr:col>98</xdr:col>
      <xdr:colOff>38100</xdr:colOff>
      <xdr:row>106</xdr:row>
      <xdr:rowOff>150318</xdr:rowOff>
    </xdr:to>
    <xdr:sp macro="" textlink="">
      <xdr:nvSpPr>
        <xdr:cNvPr id="531" name="フローチャート: 判断 530">
          <a:extLst>
            <a:ext uri="{FF2B5EF4-FFF2-40B4-BE49-F238E27FC236}">
              <a16:creationId xmlns:a16="http://schemas.microsoft.com/office/drawing/2014/main" id="{DAF339C4-859A-4A68-9BC9-333CD64303C9}"/>
            </a:ext>
          </a:extLst>
        </xdr:cNvPr>
        <xdr:cNvSpPr/>
      </xdr:nvSpPr>
      <xdr:spPr>
        <a:xfrm>
          <a:off x="18605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2" name="テキスト ボックス 531">
          <a:extLst>
            <a:ext uri="{FF2B5EF4-FFF2-40B4-BE49-F238E27FC236}">
              <a16:creationId xmlns:a16="http://schemas.microsoft.com/office/drawing/2014/main" id="{EBA1E7BD-2EB6-436F-A36F-2C95836ECB7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3" name="テキスト ボックス 532">
          <a:extLst>
            <a:ext uri="{FF2B5EF4-FFF2-40B4-BE49-F238E27FC236}">
              <a16:creationId xmlns:a16="http://schemas.microsoft.com/office/drawing/2014/main" id="{CE83320F-AA6F-4FD1-8C72-ADB0D149372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4" name="テキスト ボックス 533">
          <a:extLst>
            <a:ext uri="{FF2B5EF4-FFF2-40B4-BE49-F238E27FC236}">
              <a16:creationId xmlns:a16="http://schemas.microsoft.com/office/drawing/2014/main" id="{999CD26E-AD04-43B1-A931-7D02637394E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5" name="テキスト ボックス 534">
          <a:extLst>
            <a:ext uri="{FF2B5EF4-FFF2-40B4-BE49-F238E27FC236}">
              <a16:creationId xmlns:a16="http://schemas.microsoft.com/office/drawing/2014/main" id="{277B8F72-7814-46F8-90A4-211DF3346D9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6" name="テキスト ボックス 535">
          <a:extLst>
            <a:ext uri="{FF2B5EF4-FFF2-40B4-BE49-F238E27FC236}">
              <a16:creationId xmlns:a16="http://schemas.microsoft.com/office/drawing/2014/main" id="{4576714E-510D-4539-8DA2-37A653F10AD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159817</xdr:rowOff>
    </xdr:from>
    <xdr:to>
      <xdr:col>116</xdr:col>
      <xdr:colOff>114300</xdr:colOff>
      <xdr:row>107</xdr:row>
      <xdr:rowOff>89967</xdr:rowOff>
    </xdr:to>
    <xdr:sp macro="" textlink="">
      <xdr:nvSpPr>
        <xdr:cNvPr id="537" name="楕円 536">
          <a:extLst>
            <a:ext uri="{FF2B5EF4-FFF2-40B4-BE49-F238E27FC236}">
              <a16:creationId xmlns:a16="http://schemas.microsoft.com/office/drawing/2014/main" id="{2A690E8C-927E-4DC7-B96E-FFD5A581AC7F}"/>
            </a:ext>
          </a:extLst>
        </xdr:cNvPr>
        <xdr:cNvSpPr/>
      </xdr:nvSpPr>
      <xdr:spPr>
        <a:xfrm>
          <a:off x="22110700" y="1833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74744</xdr:rowOff>
    </xdr:from>
    <xdr:ext cx="469744" cy="259045"/>
    <xdr:sp macro="" textlink="">
      <xdr:nvSpPr>
        <xdr:cNvPr id="538" name="【庁舎】&#10;一人当たり面積該当値テキスト">
          <a:extLst>
            <a:ext uri="{FF2B5EF4-FFF2-40B4-BE49-F238E27FC236}">
              <a16:creationId xmlns:a16="http://schemas.microsoft.com/office/drawing/2014/main" id="{BC27CD9D-A9E0-490F-972B-3F8E944E1DFD}"/>
            </a:ext>
          </a:extLst>
        </xdr:cNvPr>
        <xdr:cNvSpPr txBox="1"/>
      </xdr:nvSpPr>
      <xdr:spPr>
        <a:xfrm>
          <a:off x="22199600" y="1824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152958</xdr:rowOff>
    </xdr:from>
    <xdr:to>
      <xdr:col>112</xdr:col>
      <xdr:colOff>38100</xdr:colOff>
      <xdr:row>107</xdr:row>
      <xdr:rowOff>83108</xdr:rowOff>
    </xdr:to>
    <xdr:sp macro="" textlink="">
      <xdr:nvSpPr>
        <xdr:cNvPr id="539" name="楕円 538">
          <a:extLst>
            <a:ext uri="{FF2B5EF4-FFF2-40B4-BE49-F238E27FC236}">
              <a16:creationId xmlns:a16="http://schemas.microsoft.com/office/drawing/2014/main" id="{E4AA8FB4-B83A-4F37-B7E2-316811E90770}"/>
            </a:ext>
          </a:extLst>
        </xdr:cNvPr>
        <xdr:cNvSpPr/>
      </xdr:nvSpPr>
      <xdr:spPr>
        <a:xfrm>
          <a:off x="21272500" y="1832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32308</xdr:rowOff>
    </xdr:from>
    <xdr:to>
      <xdr:col>116</xdr:col>
      <xdr:colOff>63500</xdr:colOff>
      <xdr:row>107</xdr:row>
      <xdr:rowOff>39167</xdr:rowOff>
    </xdr:to>
    <xdr:cxnSp macro="">
      <xdr:nvCxnSpPr>
        <xdr:cNvPr id="540" name="直線コネクタ 539">
          <a:extLst>
            <a:ext uri="{FF2B5EF4-FFF2-40B4-BE49-F238E27FC236}">
              <a16:creationId xmlns:a16="http://schemas.microsoft.com/office/drawing/2014/main" id="{F01F0AEE-5B51-4BB8-B8E8-3D26C12BD45F}"/>
            </a:ext>
          </a:extLst>
        </xdr:cNvPr>
        <xdr:cNvCxnSpPr/>
      </xdr:nvCxnSpPr>
      <xdr:spPr>
        <a:xfrm>
          <a:off x="21323300" y="18377458"/>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148386</xdr:rowOff>
    </xdr:from>
    <xdr:to>
      <xdr:col>107</xdr:col>
      <xdr:colOff>101600</xdr:colOff>
      <xdr:row>107</xdr:row>
      <xdr:rowOff>78536</xdr:rowOff>
    </xdr:to>
    <xdr:sp macro="" textlink="">
      <xdr:nvSpPr>
        <xdr:cNvPr id="541" name="楕円 540">
          <a:extLst>
            <a:ext uri="{FF2B5EF4-FFF2-40B4-BE49-F238E27FC236}">
              <a16:creationId xmlns:a16="http://schemas.microsoft.com/office/drawing/2014/main" id="{6751E6EB-42BC-4EB1-8704-C3E1F2005DE8}"/>
            </a:ext>
          </a:extLst>
        </xdr:cNvPr>
        <xdr:cNvSpPr/>
      </xdr:nvSpPr>
      <xdr:spPr>
        <a:xfrm>
          <a:off x="20383500" y="1832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27736</xdr:rowOff>
    </xdr:from>
    <xdr:to>
      <xdr:col>111</xdr:col>
      <xdr:colOff>177800</xdr:colOff>
      <xdr:row>107</xdr:row>
      <xdr:rowOff>32308</xdr:rowOff>
    </xdr:to>
    <xdr:cxnSp macro="">
      <xdr:nvCxnSpPr>
        <xdr:cNvPr id="542" name="直線コネクタ 541">
          <a:extLst>
            <a:ext uri="{FF2B5EF4-FFF2-40B4-BE49-F238E27FC236}">
              <a16:creationId xmlns:a16="http://schemas.microsoft.com/office/drawing/2014/main" id="{FB5DA1F3-1BD5-44F4-A1A9-F69B51B6D9C2}"/>
            </a:ext>
          </a:extLst>
        </xdr:cNvPr>
        <xdr:cNvCxnSpPr/>
      </xdr:nvCxnSpPr>
      <xdr:spPr>
        <a:xfrm>
          <a:off x="20434300" y="1837288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150216</xdr:rowOff>
    </xdr:from>
    <xdr:to>
      <xdr:col>102</xdr:col>
      <xdr:colOff>165100</xdr:colOff>
      <xdr:row>107</xdr:row>
      <xdr:rowOff>80366</xdr:rowOff>
    </xdr:to>
    <xdr:sp macro="" textlink="">
      <xdr:nvSpPr>
        <xdr:cNvPr id="543" name="楕円 542">
          <a:extLst>
            <a:ext uri="{FF2B5EF4-FFF2-40B4-BE49-F238E27FC236}">
              <a16:creationId xmlns:a16="http://schemas.microsoft.com/office/drawing/2014/main" id="{DF2A902A-A8A0-4C1F-AE6F-65769074C35C}"/>
            </a:ext>
          </a:extLst>
        </xdr:cNvPr>
        <xdr:cNvSpPr/>
      </xdr:nvSpPr>
      <xdr:spPr>
        <a:xfrm>
          <a:off x="19494500" y="1832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27736</xdr:rowOff>
    </xdr:from>
    <xdr:to>
      <xdr:col>107</xdr:col>
      <xdr:colOff>50800</xdr:colOff>
      <xdr:row>107</xdr:row>
      <xdr:rowOff>29566</xdr:rowOff>
    </xdr:to>
    <xdr:cxnSp macro="">
      <xdr:nvCxnSpPr>
        <xdr:cNvPr id="544" name="直線コネクタ 543">
          <a:extLst>
            <a:ext uri="{FF2B5EF4-FFF2-40B4-BE49-F238E27FC236}">
              <a16:creationId xmlns:a16="http://schemas.microsoft.com/office/drawing/2014/main" id="{C2929ECF-B05E-413F-9BE3-E564021F5084}"/>
            </a:ext>
          </a:extLst>
        </xdr:cNvPr>
        <xdr:cNvCxnSpPr/>
      </xdr:nvCxnSpPr>
      <xdr:spPr>
        <a:xfrm flipV="1">
          <a:off x="19545300" y="18372886"/>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150673</xdr:rowOff>
    </xdr:from>
    <xdr:to>
      <xdr:col>98</xdr:col>
      <xdr:colOff>38100</xdr:colOff>
      <xdr:row>107</xdr:row>
      <xdr:rowOff>80823</xdr:rowOff>
    </xdr:to>
    <xdr:sp macro="" textlink="">
      <xdr:nvSpPr>
        <xdr:cNvPr id="545" name="楕円 544">
          <a:extLst>
            <a:ext uri="{FF2B5EF4-FFF2-40B4-BE49-F238E27FC236}">
              <a16:creationId xmlns:a16="http://schemas.microsoft.com/office/drawing/2014/main" id="{B9ABD561-B537-4A93-925A-5010923587A1}"/>
            </a:ext>
          </a:extLst>
        </xdr:cNvPr>
        <xdr:cNvSpPr/>
      </xdr:nvSpPr>
      <xdr:spPr>
        <a:xfrm>
          <a:off x="18605500" y="1832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29566</xdr:rowOff>
    </xdr:from>
    <xdr:to>
      <xdr:col>102</xdr:col>
      <xdr:colOff>114300</xdr:colOff>
      <xdr:row>107</xdr:row>
      <xdr:rowOff>30023</xdr:rowOff>
    </xdr:to>
    <xdr:cxnSp macro="">
      <xdr:nvCxnSpPr>
        <xdr:cNvPr id="546" name="直線コネクタ 545">
          <a:extLst>
            <a:ext uri="{FF2B5EF4-FFF2-40B4-BE49-F238E27FC236}">
              <a16:creationId xmlns:a16="http://schemas.microsoft.com/office/drawing/2014/main" id="{BB91C8B6-E795-4CE2-AB4A-A4739C1A3605}"/>
            </a:ext>
          </a:extLst>
        </xdr:cNvPr>
        <xdr:cNvCxnSpPr/>
      </xdr:nvCxnSpPr>
      <xdr:spPr>
        <a:xfrm flipV="1">
          <a:off x="18656300" y="1837471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152671</xdr:rowOff>
    </xdr:from>
    <xdr:ext cx="469744" cy="259045"/>
    <xdr:sp macro="" textlink="">
      <xdr:nvSpPr>
        <xdr:cNvPr id="547" name="n_1aveValue【庁舎】&#10;一人当たり面積">
          <a:extLst>
            <a:ext uri="{FF2B5EF4-FFF2-40B4-BE49-F238E27FC236}">
              <a16:creationId xmlns:a16="http://schemas.microsoft.com/office/drawing/2014/main" id="{07F6BEF9-C629-419B-BC2E-BE70DF99530E}"/>
            </a:ext>
          </a:extLst>
        </xdr:cNvPr>
        <xdr:cNvSpPr txBox="1"/>
      </xdr:nvSpPr>
      <xdr:spPr>
        <a:xfrm>
          <a:off x="21075727"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3167</xdr:rowOff>
    </xdr:from>
    <xdr:ext cx="469744" cy="259045"/>
    <xdr:sp macro="" textlink="">
      <xdr:nvSpPr>
        <xdr:cNvPr id="548" name="n_2aveValue【庁舎】&#10;一人当たり面積">
          <a:extLst>
            <a:ext uri="{FF2B5EF4-FFF2-40B4-BE49-F238E27FC236}">
              <a16:creationId xmlns:a16="http://schemas.microsoft.com/office/drawing/2014/main" id="{AE89E589-80D0-483A-B5A7-6F9B9D02308D}"/>
            </a:ext>
          </a:extLst>
        </xdr:cNvPr>
        <xdr:cNvSpPr txBox="1"/>
      </xdr:nvSpPr>
      <xdr:spPr>
        <a:xfrm>
          <a:off x="20199427" y="1800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13225</xdr:rowOff>
    </xdr:from>
    <xdr:ext cx="469744" cy="259045"/>
    <xdr:sp macro="" textlink="">
      <xdr:nvSpPr>
        <xdr:cNvPr id="549" name="n_3aveValue【庁舎】&#10;一人当たり面積">
          <a:extLst>
            <a:ext uri="{FF2B5EF4-FFF2-40B4-BE49-F238E27FC236}">
              <a16:creationId xmlns:a16="http://schemas.microsoft.com/office/drawing/2014/main" id="{B626FE29-AC33-40F4-BB33-B23662D86D36}"/>
            </a:ext>
          </a:extLst>
        </xdr:cNvPr>
        <xdr:cNvSpPr txBox="1"/>
      </xdr:nvSpPr>
      <xdr:spPr>
        <a:xfrm>
          <a:off x="19310427" y="1801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166845</xdr:rowOff>
    </xdr:from>
    <xdr:ext cx="469744" cy="259045"/>
    <xdr:sp macro="" textlink="">
      <xdr:nvSpPr>
        <xdr:cNvPr id="550" name="n_4aveValue【庁舎】&#10;一人当たり面積">
          <a:extLst>
            <a:ext uri="{FF2B5EF4-FFF2-40B4-BE49-F238E27FC236}">
              <a16:creationId xmlns:a16="http://schemas.microsoft.com/office/drawing/2014/main" id="{2A4EAE8C-30D1-49D3-B32F-80A39676D8B4}"/>
            </a:ext>
          </a:extLst>
        </xdr:cNvPr>
        <xdr:cNvSpPr txBox="1"/>
      </xdr:nvSpPr>
      <xdr:spPr>
        <a:xfrm>
          <a:off x="18421427" y="179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74235</xdr:rowOff>
    </xdr:from>
    <xdr:ext cx="469744" cy="259045"/>
    <xdr:sp macro="" textlink="">
      <xdr:nvSpPr>
        <xdr:cNvPr id="551" name="n_1mainValue【庁舎】&#10;一人当たり面積">
          <a:extLst>
            <a:ext uri="{FF2B5EF4-FFF2-40B4-BE49-F238E27FC236}">
              <a16:creationId xmlns:a16="http://schemas.microsoft.com/office/drawing/2014/main" id="{1C913C21-5BD3-4F1A-BDE6-2FBAF64AA6A6}"/>
            </a:ext>
          </a:extLst>
        </xdr:cNvPr>
        <xdr:cNvSpPr txBox="1"/>
      </xdr:nvSpPr>
      <xdr:spPr>
        <a:xfrm>
          <a:off x="21075727" y="18419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69663</xdr:rowOff>
    </xdr:from>
    <xdr:ext cx="469744" cy="259045"/>
    <xdr:sp macro="" textlink="">
      <xdr:nvSpPr>
        <xdr:cNvPr id="552" name="n_2mainValue【庁舎】&#10;一人当たり面積">
          <a:extLst>
            <a:ext uri="{FF2B5EF4-FFF2-40B4-BE49-F238E27FC236}">
              <a16:creationId xmlns:a16="http://schemas.microsoft.com/office/drawing/2014/main" id="{8A43049B-F7D7-4677-B426-C6C483379375}"/>
            </a:ext>
          </a:extLst>
        </xdr:cNvPr>
        <xdr:cNvSpPr txBox="1"/>
      </xdr:nvSpPr>
      <xdr:spPr>
        <a:xfrm>
          <a:off x="20199427" y="1841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71493</xdr:rowOff>
    </xdr:from>
    <xdr:ext cx="469744" cy="259045"/>
    <xdr:sp macro="" textlink="">
      <xdr:nvSpPr>
        <xdr:cNvPr id="553" name="n_3mainValue【庁舎】&#10;一人当たり面積">
          <a:extLst>
            <a:ext uri="{FF2B5EF4-FFF2-40B4-BE49-F238E27FC236}">
              <a16:creationId xmlns:a16="http://schemas.microsoft.com/office/drawing/2014/main" id="{07AD0AEA-093D-49FA-869B-B605692E91CB}"/>
            </a:ext>
          </a:extLst>
        </xdr:cNvPr>
        <xdr:cNvSpPr txBox="1"/>
      </xdr:nvSpPr>
      <xdr:spPr>
        <a:xfrm>
          <a:off x="19310427" y="1841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71950</xdr:rowOff>
    </xdr:from>
    <xdr:ext cx="469744" cy="259045"/>
    <xdr:sp macro="" textlink="">
      <xdr:nvSpPr>
        <xdr:cNvPr id="554" name="n_4mainValue【庁舎】&#10;一人当たり面積">
          <a:extLst>
            <a:ext uri="{FF2B5EF4-FFF2-40B4-BE49-F238E27FC236}">
              <a16:creationId xmlns:a16="http://schemas.microsoft.com/office/drawing/2014/main" id="{40C3C8AC-A272-4FCA-A554-840F23A60823}"/>
            </a:ext>
          </a:extLst>
        </xdr:cNvPr>
        <xdr:cNvSpPr txBox="1"/>
      </xdr:nvSpPr>
      <xdr:spPr>
        <a:xfrm>
          <a:off x="18421427" y="1841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5" name="正方形/長方形 554">
          <a:extLst>
            <a:ext uri="{FF2B5EF4-FFF2-40B4-BE49-F238E27FC236}">
              <a16:creationId xmlns:a16="http://schemas.microsoft.com/office/drawing/2014/main" id="{BCB743CC-523E-4AB4-B0E0-E3BA9E07A46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6" name="正方形/長方形 555">
          <a:extLst>
            <a:ext uri="{FF2B5EF4-FFF2-40B4-BE49-F238E27FC236}">
              <a16:creationId xmlns:a16="http://schemas.microsoft.com/office/drawing/2014/main" id="{E42C16E4-E4A2-4B35-AAFD-A39F06333B3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7" name="テキスト ボックス 556">
          <a:extLst>
            <a:ext uri="{FF2B5EF4-FFF2-40B4-BE49-F238E27FC236}">
              <a16:creationId xmlns:a16="http://schemas.microsoft.com/office/drawing/2014/main" id="{DF686BCF-D32C-454B-AE7B-2230C5669D8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有形固定資産減価償却率について、類似団体平均に比べ高い施設が道路、公営住宅、消防施設で、低い施設が橋梁、学校施設、体育館・プール、保健センター、庁舎である。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有形固定資産減価償却率が高い道路については、個別施設計画に基づき計画的に修繕を行っている。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これまで有形固定資産減価償却率が高かった保育所については、令和</a:t>
          </a:r>
          <a:r>
            <a:rPr kumimoji="1"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年度に売却が決まり町有施設ではなくなった。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その他の施設についても、公共施設等総合管理計画や個別施設計画に基づき、維持補修や売却検討など、資産の管理を適切に進めていく。</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庁舎の有形固定資産減価償却率が減少した理由としては、令和</a:t>
          </a:r>
          <a:r>
            <a:rPr kumimoji="1"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年度に役場庁舎の改修工事を行ったことによるもの。</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北海道南幌町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7,785
7,705
81.36
7,853,485
7,725,875
127,518
3,487,617
7,502,672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111.2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基準財政需要額において、社会保障費関連の社会福祉費、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高齢者保健福祉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費が増加し、公債費は減少している。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基準財政収入額では全体的に増加しており、特に固定資産税、</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軽自動車税、</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市町村たばこ税が増加している。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今後も安定的な税収の確保を図り財政基盤の安定化を図る。また、経常経費における物件費などの歳出を抑制し行政の効率化に努める。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00233"/>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41628</xdr:rowOff>
    </xdr:from>
    <xdr:to>
      <xdr:col>23</xdr:col>
      <xdr:colOff>133350</xdr:colOff>
      <xdr:row>43</xdr:row>
      <xdr:rowOff>41628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139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41628</xdr:rowOff>
    </xdr:from>
    <xdr:to>
      <xdr:col>19</xdr:col>
      <xdr:colOff>133350</xdr:colOff>
      <xdr:row>43</xdr:row>
      <xdr:rowOff>41628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139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28222</xdr:rowOff>
    </xdr:from>
    <xdr:to>
      <xdr:col>15</xdr:col>
      <xdr:colOff>82550</xdr:colOff>
      <xdr:row>43</xdr:row>
      <xdr:rowOff>41628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005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28222</xdr:rowOff>
    </xdr:from>
    <xdr:to>
      <xdr:col>11</xdr:col>
      <xdr:colOff>31750</xdr:colOff>
      <xdr:row>43</xdr:row>
      <xdr:rowOff>28222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0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77205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77205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7355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0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162278</xdr:rowOff>
    </xdr:from>
    <xdr:to>
      <xdr:col>19</xdr:col>
      <xdr:colOff>184150</xdr:colOff>
      <xdr:row>43</xdr:row>
      <xdr:rowOff>92428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102605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132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162278</xdr:rowOff>
    </xdr:from>
    <xdr:to>
      <xdr:col>15</xdr:col>
      <xdr:colOff>133350</xdr:colOff>
      <xdr:row>43</xdr:row>
      <xdr:rowOff>92428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102605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148872</xdr:rowOff>
    </xdr:from>
    <xdr:to>
      <xdr:col>11</xdr:col>
      <xdr:colOff>82550</xdr:colOff>
      <xdr:row>43</xdr:row>
      <xdr:rowOff>79022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89199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11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148872</xdr:rowOff>
    </xdr:from>
    <xdr:to>
      <xdr:col>7</xdr:col>
      <xdr:colOff>31750</xdr:colOff>
      <xdr:row>43</xdr:row>
      <xdr:rowOff>79022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89199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11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経常的経費のうち一般財源分として人件費、維持補修費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、補助費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は減少しているものの、物件費、扶助費、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は増加している。また、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歳入については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普通交付税、地方消費税交付金、地方特例交付金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増加している。歳入、歳出ともに増加しているものの、全体的に歳</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入</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の増加が歳</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出</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の増加よりも多いことから昨年度比率より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することとな</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った。依然として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ており、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公債費の増加が見込まれることから、さらなる経常経費の削減が求められる。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66</xdr:row>
      <xdr:rowOff>92202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4928"/>
          <a:ext cx="0" cy="144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64279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7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92202</xdr:rowOff>
    </xdr:from>
    <xdr:to>
      <xdr:col>24</xdr:col>
      <xdr:colOff>12700</xdr:colOff>
      <xdr:row>66</xdr:row>
      <xdr:rowOff>92202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0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111760</xdr:rowOff>
    </xdr:from>
    <xdr:to>
      <xdr:col>23</xdr:col>
      <xdr:colOff>133350</xdr:colOff>
      <xdr:row>64</xdr:row>
      <xdr:rowOff>155194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1084560"/>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114300</xdr:rowOff>
    </xdr:from>
    <xdr:to>
      <xdr:col>19</xdr:col>
      <xdr:colOff>133350</xdr:colOff>
      <xdr:row>64</xdr:row>
      <xdr:rowOff>155194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915650"/>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46736</xdr:rowOff>
    </xdr:from>
    <xdr:to>
      <xdr:col>15</xdr:col>
      <xdr:colOff>82550</xdr:colOff>
      <xdr:row>63</xdr:row>
      <xdr:rowOff>114300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84808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46736</xdr:rowOff>
    </xdr:from>
    <xdr:to>
      <xdr:col>11</xdr:col>
      <xdr:colOff>31750</xdr:colOff>
      <xdr:row>65</xdr:row>
      <xdr:rowOff>128524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48086"/>
          <a:ext cx="889000" cy="4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49022</xdr:rowOff>
    </xdr:from>
    <xdr:to>
      <xdr:col>11</xdr:col>
      <xdr:colOff>82550</xdr:colOff>
      <xdr:row>63</xdr:row>
      <xdr:rowOff>150622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135399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32783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60960</xdr:rowOff>
    </xdr:from>
    <xdr:to>
      <xdr:col>23</xdr:col>
      <xdr:colOff>184150</xdr:colOff>
      <xdr:row>64</xdr:row>
      <xdr:rowOff>162560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33037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00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104394</xdr:rowOff>
    </xdr:from>
    <xdr:to>
      <xdr:col>19</xdr:col>
      <xdr:colOff>184150</xdr:colOff>
      <xdr:row>65</xdr:row>
      <xdr:rowOff>34544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0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19321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16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63500</xdr:rowOff>
    </xdr:from>
    <xdr:to>
      <xdr:col>15</xdr:col>
      <xdr:colOff>133350</xdr:colOff>
      <xdr:row>63</xdr:row>
      <xdr:rowOff>165100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167386</xdr:rowOff>
    </xdr:from>
    <xdr:to>
      <xdr:col>11</xdr:col>
      <xdr:colOff>82550</xdr:colOff>
      <xdr:row>63</xdr:row>
      <xdr:rowOff>97536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107713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56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77724</xdr:rowOff>
    </xdr:from>
    <xdr:to>
      <xdr:col>7</xdr:col>
      <xdr:colOff>31750</xdr:colOff>
      <xdr:row>66</xdr:row>
      <xdr:rowOff>7874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164101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30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[264,690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これまでは人口の減少に伴い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人当たりの決算額は増加傾向が続いていたが、令和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から減少に転じている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。定員適正化計画（第</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次</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）に基づき、職員の適正配置に努めているほか、南幌町行財政改革実行計画（第</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次</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、第</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次</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確実な遂行により、物件費をはじめとする経常経費削減などの取組みの効果が表れていると思われる。今後も行財政改革に継続して取組み、財政基盤の強化に努める。物件費及び維持補修費については、財政計画に基づき抑制を図るとともに、公共施設等総合管理計画に基づいた施設の休止・統合等の整理を行い、経費の抑制を図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138415</xdr:rowOff>
    </xdr:from>
    <xdr:to>
      <xdr:col>23</xdr:col>
      <xdr:colOff>133350</xdr:colOff>
      <xdr:row>89</xdr:row>
      <xdr:rowOff>120176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682965"/>
          <a:ext cx="0" cy="1696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92253</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120176</xdr:rowOff>
    </xdr:from>
    <xdr:to>
      <xdr:col>24</xdr:col>
      <xdr:colOff>12700</xdr:colOff>
      <xdr:row>89</xdr:row>
      <xdr:rowOff>120176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7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53342</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2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138415</xdr:rowOff>
    </xdr:from>
    <xdr:to>
      <xdr:col>24</xdr:col>
      <xdr:colOff>12700</xdr:colOff>
      <xdr:row>79</xdr:row>
      <xdr:rowOff>138415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6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78760</xdr:rowOff>
    </xdr:from>
    <xdr:to>
      <xdr:col>23</xdr:col>
      <xdr:colOff>133350</xdr:colOff>
      <xdr:row>81</xdr:row>
      <xdr:rowOff>83948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114800" y="13966210"/>
          <a:ext cx="838200" cy="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169403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28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25876</xdr:rowOff>
    </xdr:from>
    <xdr:to>
      <xdr:col>23</xdr:col>
      <xdr:colOff>184150</xdr:colOff>
      <xdr:row>83</xdr:row>
      <xdr:rowOff>127476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5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83948</xdr:rowOff>
    </xdr:from>
    <xdr:to>
      <xdr:col>19</xdr:col>
      <xdr:colOff>133350</xdr:colOff>
      <xdr:row>81</xdr:row>
      <xdr:rowOff>85327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3225800" y="13971398"/>
          <a:ext cx="889000" cy="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156390</xdr:rowOff>
    </xdr:from>
    <xdr:to>
      <xdr:col>19</xdr:col>
      <xdr:colOff>184150</xdr:colOff>
      <xdr:row>83</xdr:row>
      <xdr:rowOff>86540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71317</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0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63655</xdr:rowOff>
    </xdr:from>
    <xdr:to>
      <xdr:col>15</xdr:col>
      <xdr:colOff>82550</xdr:colOff>
      <xdr:row>81</xdr:row>
      <xdr:rowOff>85327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951105"/>
          <a:ext cx="889000" cy="2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118545</xdr:rowOff>
    </xdr:from>
    <xdr:to>
      <xdr:col>15</xdr:col>
      <xdr:colOff>133350</xdr:colOff>
      <xdr:row>83</xdr:row>
      <xdr:rowOff>48695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17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33472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26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126967</xdr:rowOff>
    </xdr:from>
    <xdr:to>
      <xdr:col>11</xdr:col>
      <xdr:colOff>31750</xdr:colOff>
      <xdr:row>81</xdr:row>
      <xdr:rowOff>63655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842967"/>
          <a:ext cx="889000" cy="10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51811</xdr:rowOff>
    </xdr:from>
    <xdr:to>
      <xdr:col>11</xdr:col>
      <xdr:colOff>82550</xdr:colOff>
      <xdr:row>82</xdr:row>
      <xdr:rowOff>153411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11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138188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19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136100</xdr:rowOff>
    </xdr:from>
    <xdr:to>
      <xdr:col>7</xdr:col>
      <xdr:colOff>31750</xdr:colOff>
      <xdr:row>82</xdr:row>
      <xdr:rowOff>66250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51027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1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27960</xdr:rowOff>
    </xdr:from>
    <xdr:to>
      <xdr:col>23</xdr:col>
      <xdr:colOff>184150</xdr:colOff>
      <xdr:row>81</xdr:row>
      <xdr:rowOff>129560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91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44487</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76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33148</xdr:rowOff>
    </xdr:from>
    <xdr:to>
      <xdr:col>19</xdr:col>
      <xdr:colOff>184150</xdr:colOff>
      <xdr:row>81</xdr:row>
      <xdr:rowOff>134748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92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144925</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689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34527</xdr:rowOff>
    </xdr:from>
    <xdr:to>
      <xdr:col>15</xdr:col>
      <xdr:colOff>133350</xdr:colOff>
      <xdr:row>81</xdr:row>
      <xdr:rowOff>136127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92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146304</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690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12855</xdr:rowOff>
    </xdr:from>
    <xdr:to>
      <xdr:col>11</xdr:col>
      <xdr:colOff>82550</xdr:colOff>
      <xdr:row>81</xdr:row>
      <xdr:rowOff>114455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90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124632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669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76167</xdr:rowOff>
    </xdr:from>
    <xdr:to>
      <xdr:col>7</xdr:col>
      <xdr:colOff>31750</xdr:colOff>
      <xdr:row>81</xdr:row>
      <xdr:rowOff>6317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79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16494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561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職員構成の変化により類似団体平均を上回る指数となっている。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なお、平成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年度までは行財政改革の取組みとして職員給与の独自削減を継続実施してきたことにより類似団体平均を下回っていたが、独自削減が終了した平成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年度以降は職員年齢構成により類似団体内平均を上回っている。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110066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06828"/>
          <a:ext cx="0" cy="1662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98778</xdr:rowOff>
    </xdr:from>
    <xdr:to>
      <xdr:col>81</xdr:col>
      <xdr:colOff>44450</xdr:colOff>
      <xdr:row>85</xdr:row>
      <xdr:rowOff>125589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672028"/>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115305</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345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125589</xdr:rowOff>
    </xdr:from>
    <xdr:to>
      <xdr:col>77</xdr:col>
      <xdr:colOff>44450</xdr:colOff>
      <xdr:row>85</xdr:row>
      <xdr:rowOff>138995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6988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138995</xdr:rowOff>
    </xdr:from>
    <xdr:to>
      <xdr:col>72</xdr:col>
      <xdr:colOff>203200</xdr:colOff>
      <xdr:row>86</xdr:row>
      <xdr:rowOff>7761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7122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125589</xdr:rowOff>
    </xdr:from>
    <xdr:to>
      <xdr:col>73</xdr:col>
      <xdr:colOff>44450</xdr:colOff>
      <xdr:row>85</xdr:row>
      <xdr:rowOff>55739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65916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138995</xdr:rowOff>
    </xdr:from>
    <xdr:to>
      <xdr:col>68</xdr:col>
      <xdr:colOff>152400</xdr:colOff>
      <xdr:row>86</xdr:row>
      <xdr:rowOff>7761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7122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20055</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59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74789</xdr:rowOff>
    </xdr:from>
    <xdr:to>
      <xdr:col>77</xdr:col>
      <xdr:colOff>95250</xdr:colOff>
      <xdr:row>86</xdr:row>
      <xdr:rowOff>4939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161166</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734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88195</xdr:rowOff>
    </xdr:from>
    <xdr:to>
      <xdr:col>73</xdr:col>
      <xdr:colOff>44450</xdr:colOff>
      <xdr:row>86</xdr:row>
      <xdr:rowOff>18345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3122</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128411</xdr:rowOff>
    </xdr:from>
    <xdr:to>
      <xdr:col>68</xdr:col>
      <xdr:colOff>203200</xdr:colOff>
      <xdr:row>86</xdr:row>
      <xdr:rowOff>58561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43338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3122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年度までの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年間、新規採用者の抑制を行ったことにより、類似団体を下回っている。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月策定の第</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次定員適正化計画（計画期間</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度）による定員管理（令和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日現在で正規職員数</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名とする）に取組み、職員の適正配置に努めていく。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123139</xdr:rowOff>
    </xdr:from>
    <xdr:to>
      <xdr:col>81</xdr:col>
      <xdr:colOff>44450</xdr:colOff>
      <xdr:row>65</xdr:row>
      <xdr:rowOff>42139</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67239"/>
          <a:ext cx="0" cy="111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14216</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1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42139</xdr:rowOff>
    </xdr:from>
    <xdr:to>
      <xdr:col>81</xdr:col>
      <xdr:colOff>133350</xdr:colOff>
      <xdr:row>65</xdr:row>
      <xdr:rowOff>42139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18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38066</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123139</xdr:rowOff>
    </xdr:from>
    <xdr:to>
      <xdr:col>81</xdr:col>
      <xdr:colOff>133350</xdr:colOff>
      <xdr:row>58</xdr:row>
      <xdr:rowOff>123139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6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12497</xdr:rowOff>
    </xdr:from>
    <xdr:to>
      <xdr:col>81</xdr:col>
      <xdr:colOff>44450</xdr:colOff>
      <xdr:row>59</xdr:row>
      <xdr:rowOff>23114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128047"/>
          <a:ext cx="838200" cy="1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46576</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333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74499</xdr:rowOff>
    </xdr:from>
    <xdr:to>
      <xdr:col>81</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23114</xdr:rowOff>
    </xdr:from>
    <xdr:to>
      <xdr:col>77</xdr:col>
      <xdr:colOff>44450</xdr:colOff>
      <xdr:row>59</xdr:row>
      <xdr:rowOff>54966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138664"/>
          <a:ext cx="889000" cy="3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51816</xdr:rowOff>
    </xdr:from>
    <xdr:to>
      <xdr:col>77</xdr:col>
      <xdr:colOff>95250</xdr:colOff>
      <xdr:row>60</xdr:row>
      <xdr:rowOff>153416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138193</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425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49657</xdr:rowOff>
    </xdr:from>
    <xdr:to>
      <xdr:col>72</xdr:col>
      <xdr:colOff>203200</xdr:colOff>
      <xdr:row>59</xdr:row>
      <xdr:rowOff>54966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165207"/>
          <a:ext cx="889000" cy="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41681</xdr:rowOff>
    </xdr:from>
    <xdr:to>
      <xdr:col>73</xdr:col>
      <xdr:colOff>44450</xdr:colOff>
      <xdr:row>60</xdr:row>
      <xdr:rowOff>143281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128058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49657</xdr:rowOff>
    </xdr:from>
    <xdr:to>
      <xdr:col>68</xdr:col>
      <xdr:colOff>152400</xdr:colOff>
      <xdr:row>59</xdr:row>
      <xdr:rowOff>94056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3512800" y="10165207"/>
          <a:ext cx="889000" cy="4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7417</xdr:rowOff>
    </xdr:from>
    <xdr:to>
      <xdr:col>68</xdr:col>
      <xdr:colOff>203200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93794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26721</xdr:rowOff>
    </xdr:from>
    <xdr:to>
      <xdr:col>64</xdr:col>
      <xdr:colOff>152400</xdr:colOff>
      <xdr:row>60</xdr:row>
      <xdr:rowOff>128321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113098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00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133147</xdr:rowOff>
    </xdr:from>
    <xdr:to>
      <xdr:col>81</xdr:col>
      <xdr:colOff>95250</xdr:colOff>
      <xdr:row>59</xdr:row>
      <xdr:rowOff>63297</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07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54424</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9998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143764</xdr:rowOff>
    </xdr:from>
    <xdr:to>
      <xdr:col>77</xdr:col>
      <xdr:colOff>95250</xdr:colOff>
      <xdr:row>59</xdr:row>
      <xdr:rowOff>73914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08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84091</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856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4166</xdr:rowOff>
    </xdr:from>
    <xdr:to>
      <xdr:col>73</xdr:col>
      <xdr:colOff>44450</xdr:colOff>
      <xdr:row>59</xdr:row>
      <xdr:rowOff>105766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11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115943</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8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170307</xdr:rowOff>
    </xdr:from>
    <xdr:to>
      <xdr:col>68</xdr:col>
      <xdr:colOff>203200</xdr:colOff>
      <xdr:row>59</xdr:row>
      <xdr:rowOff>100457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11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110634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88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43256</xdr:rowOff>
    </xdr:from>
    <xdr:to>
      <xdr:col>64</xdr:col>
      <xdr:colOff>152400</xdr:colOff>
      <xdr:row>59</xdr:row>
      <xdr:rowOff>144856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15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155033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927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年度の実質公債費比率は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％となっており、早期健全化基準の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25.0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％と比較すると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13.3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ポイント下回るとともに、起債にあたり許可を必要とする基準の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18.0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ポイント下回っている。単年度比率では、令和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年度も前年度同様、実質公債費比率が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18.0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％を下回っており、公債費負担適正化計画の策定義務はないが、道路、公園の維持管理などのインフラ整備に加え、第</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期総合計画の事業のうち、地方創生に向けた新たな投資も考えられ、今後も計画的な財源確保や行財政改革により公債費負担率の軽減に努めるなど、着実な財政運営が必要と考える。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167217</xdr:rowOff>
    </xdr:from>
    <xdr:to>
      <xdr:col>81</xdr:col>
      <xdr:colOff>44450</xdr:colOff>
      <xdr:row>41</xdr:row>
      <xdr:rowOff>92287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025217"/>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36423</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72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143087</xdr:rowOff>
    </xdr:from>
    <xdr:to>
      <xdr:col>77</xdr:col>
      <xdr:colOff>44450</xdr:colOff>
      <xdr:row>40</xdr:row>
      <xdr:rowOff>167217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00108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115587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143087</xdr:rowOff>
    </xdr:from>
    <xdr:to>
      <xdr:col>72</xdr:col>
      <xdr:colOff>203200</xdr:colOff>
      <xdr:row>41</xdr:row>
      <xdr:rowOff>52070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00108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52070</xdr:rowOff>
    </xdr:from>
    <xdr:to>
      <xdr:col>68</xdr:col>
      <xdr:colOff>152400</xdr:colOff>
      <xdr:row>41</xdr:row>
      <xdr:rowOff>108373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08152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159173</xdr:rowOff>
    </xdr:from>
    <xdr:to>
      <xdr:col>68</xdr:col>
      <xdr:colOff>203200</xdr:colOff>
      <xdr:row>40</xdr:row>
      <xdr:rowOff>89323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99500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41487</xdr:rowOff>
    </xdr:from>
    <xdr:to>
      <xdr:col>81</xdr:col>
      <xdr:colOff>95250</xdr:colOff>
      <xdr:row>41</xdr:row>
      <xdr:rowOff>143087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13564</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04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116417</xdr:rowOff>
    </xdr:from>
    <xdr:to>
      <xdr:col>77</xdr:col>
      <xdr:colOff>95250</xdr:colOff>
      <xdr:row>41</xdr:row>
      <xdr:rowOff>46567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31344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92287</xdr:rowOff>
    </xdr:from>
    <xdr:to>
      <xdr:col>73</xdr:col>
      <xdr:colOff>44450</xdr:colOff>
      <xdr:row>41</xdr:row>
      <xdr:rowOff>22437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143950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年度の将来負担比率は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111.2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％で早期健全化基準の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350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％と比較すると、これを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238.8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ポイント下回っているものの数値は上昇傾向にある。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年度の将来負担比率</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107.9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％と比較し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ポイント悪化してるが、主な要因は地方債の現在高や組合負担等見込額が増加したことである。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高い水準となっており、充当可能基金の減少、施設改修等に係る起債発行額の増加による将来負担比率の上昇が見込まれるため、今後も事業実施の適正化を図り、健全な財政運営に取り組む。</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2661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146188</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2661</xdr:rowOff>
    </xdr:from>
    <xdr:to>
      <xdr:col>81</xdr:col>
      <xdr:colOff>133350</xdr:colOff>
      <xdr:row>23</xdr:row>
      <xdr:rowOff>2661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4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124037</xdr:rowOff>
    </xdr:from>
    <xdr:to>
      <xdr:col>81</xdr:col>
      <xdr:colOff>44450</xdr:colOff>
      <xdr:row>20</xdr:row>
      <xdr:rowOff>161955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3553037"/>
          <a:ext cx="8382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156452</xdr:rowOff>
    </xdr:from>
    <xdr:to>
      <xdr:col>77</xdr:col>
      <xdr:colOff>44450</xdr:colOff>
      <xdr:row>20</xdr:row>
      <xdr:rowOff>124037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3414002"/>
          <a:ext cx="889000" cy="13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50740</xdr:rowOff>
    </xdr:from>
    <xdr:to>
      <xdr:col>72</xdr:col>
      <xdr:colOff>203200</xdr:colOff>
      <xdr:row>19</xdr:row>
      <xdr:rowOff>156452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3308290"/>
          <a:ext cx="889000" cy="10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32597</xdr:rowOff>
    </xdr:from>
    <xdr:to>
      <xdr:col>68</xdr:col>
      <xdr:colOff>152400</xdr:colOff>
      <xdr:row>19</xdr:row>
      <xdr:rowOff>50740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3118697"/>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111155</xdr:rowOff>
    </xdr:from>
    <xdr:to>
      <xdr:col>81</xdr:col>
      <xdr:colOff>95250</xdr:colOff>
      <xdr:row>21</xdr:row>
      <xdr:rowOff>41305</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54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83232</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51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73237</xdr:rowOff>
    </xdr:from>
    <xdr:to>
      <xdr:col>77</xdr:col>
      <xdr:colOff>95250</xdr:colOff>
      <xdr:row>21</xdr:row>
      <xdr:rowOff>3387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50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159614</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588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105652</xdr:rowOff>
    </xdr:from>
    <xdr:to>
      <xdr:col>73</xdr:col>
      <xdr:colOff>44450</xdr:colOff>
      <xdr:row>20</xdr:row>
      <xdr:rowOff>35802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36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20579</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44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171390</xdr:rowOff>
    </xdr:from>
    <xdr:to>
      <xdr:col>68</xdr:col>
      <xdr:colOff>203200</xdr:colOff>
      <xdr:row>19</xdr:row>
      <xdr:rowOff>101540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25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86317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343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153247</xdr:rowOff>
    </xdr:from>
    <xdr:to>
      <xdr:col>64</xdr:col>
      <xdr:colOff>152400</xdr:colOff>
      <xdr:row>18</xdr:row>
      <xdr:rowOff>83397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06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68174</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154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北海道南幌町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7,785
7,705
81.36
7,853,485
7,725,875
127,518
3,487,617
7,502,672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111.2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年度に第</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次定員適正化計画（</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）を策定し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、定員管理に取り組んでいる。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これまで計画に基づいた職員の適正配置に努めており、人件費に係る経常収支比率は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％で類似団体を下回る状況である。今後も定員管理計画に基づく職員の適正配置を進め、人件費の抑制を図る。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148607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62230</xdr:rowOff>
    </xdr:from>
    <xdr:to>
      <xdr:col>24</xdr:col>
      <xdr:colOff>25400</xdr:colOff>
      <xdr:row>35</xdr:row>
      <xdr:rowOff>123190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629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123190</xdr:rowOff>
    </xdr:from>
    <xdr:to>
      <xdr:col>19</xdr:col>
      <xdr:colOff>187325</xdr:colOff>
      <xdr:row>36</xdr:row>
      <xdr:rowOff>5080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239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xdr:rowOff>
    </xdr:from>
    <xdr:to>
      <xdr:col>15</xdr:col>
      <xdr:colOff>98425</xdr:colOff>
      <xdr:row>37</xdr:row>
      <xdr:rowOff>1270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772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xdr:rowOff>
    </xdr:from>
    <xdr:to>
      <xdr:col>11</xdr:col>
      <xdr:colOff>9525</xdr:colOff>
      <xdr:row>38</xdr:row>
      <xdr:rowOff>35560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4492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11430</xdr:rowOff>
    </xdr:from>
    <xdr:to>
      <xdr:col>24</xdr:col>
      <xdr:colOff>76200</xdr:colOff>
      <xdr:row>35</xdr:row>
      <xdr:rowOff>113030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27957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72390</xdr:rowOff>
    </xdr:from>
    <xdr:to>
      <xdr:col>20</xdr:col>
      <xdr:colOff>38100</xdr:colOff>
      <xdr:row>36</xdr:row>
      <xdr:rowOff>2540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4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125730</xdr:rowOff>
    </xdr:from>
    <xdr:to>
      <xdr:col>15</xdr:col>
      <xdr:colOff>149225</xdr:colOff>
      <xdr:row>36</xdr:row>
      <xdr:rowOff>55880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66057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121920</xdr:rowOff>
    </xdr:from>
    <xdr:to>
      <xdr:col>11</xdr:col>
      <xdr:colOff>60325</xdr:colOff>
      <xdr:row>37</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南幌町行財政改革実行計画（第</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次</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H26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H28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、第</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次</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、第</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次</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）の確実な取組みなど、物件費をはじめとする経常経費の削減に努めている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、昨年度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と同しポイントポイントとなった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。今後においても行財政改革実行計画に基づき経費を抑制するとともに、公共施設等総合管理計画により、施設の統廃合等を行い経費の削減を図る。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98425</xdr:rowOff>
    </xdr:from>
    <xdr:to>
      <xdr:col>82</xdr:col>
      <xdr:colOff>107950</xdr:colOff>
      <xdr:row>17</xdr:row>
      <xdr:rowOff>98425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30130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111777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683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98425</xdr:rowOff>
    </xdr:from>
    <xdr:to>
      <xdr:col>78</xdr:col>
      <xdr:colOff>69850</xdr:colOff>
      <xdr:row>17</xdr:row>
      <xdr:rowOff>98425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841625"/>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57150</xdr:rowOff>
    </xdr:from>
    <xdr:to>
      <xdr:col>78</xdr:col>
      <xdr:colOff>120650</xdr:colOff>
      <xdr:row>16</xdr:row>
      <xdr:rowOff>158750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168927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569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98425</xdr:rowOff>
    </xdr:from>
    <xdr:to>
      <xdr:col>73</xdr:col>
      <xdr:colOff>180975</xdr:colOff>
      <xdr:row>16</xdr:row>
      <xdr:rowOff>155575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8416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142875</xdr:rowOff>
    </xdr:from>
    <xdr:to>
      <xdr:col>74</xdr:col>
      <xdr:colOff>31750</xdr:colOff>
      <xdr:row>16</xdr:row>
      <xdr:rowOff>73025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83202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4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155575</xdr:rowOff>
    </xdr:from>
    <xdr:to>
      <xdr:col>69</xdr:col>
      <xdr:colOff>92075</xdr:colOff>
      <xdr:row>17</xdr:row>
      <xdr:rowOff>31750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8987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92727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47625</xdr:rowOff>
    </xdr:from>
    <xdr:to>
      <xdr:col>82</xdr:col>
      <xdr:colOff>158750</xdr:colOff>
      <xdr:row>17</xdr:row>
      <xdr:rowOff>149225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96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19702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93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47625</xdr:rowOff>
    </xdr:from>
    <xdr:to>
      <xdr:col>78</xdr:col>
      <xdr:colOff>120650</xdr:colOff>
      <xdr:row>17</xdr:row>
      <xdr:rowOff>149225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96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134002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048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47625</xdr:rowOff>
    </xdr:from>
    <xdr:to>
      <xdr:col>74</xdr:col>
      <xdr:colOff>31750</xdr:colOff>
      <xdr:row>16</xdr:row>
      <xdr:rowOff>149225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79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134002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87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104775</xdr:rowOff>
    </xdr:from>
    <xdr:to>
      <xdr:col>69</xdr:col>
      <xdr:colOff>142875</xdr:colOff>
      <xdr:row>17</xdr:row>
      <xdr:rowOff>34925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84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19702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93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92727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り、類似団体平均を上回っている。これは、子どもの医療費助成事業（小学生以下の医療費無償化及び中高生の医療費一部助成）による増加や自立支援、地域生活支援、保育所施設の給付費が年々増加していることによるもので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04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127000</xdr:rowOff>
    </xdr:from>
    <xdr:to>
      <xdr:col>24</xdr:col>
      <xdr:colOff>25400</xdr:colOff>
      <xdr:row>59</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89965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57</xdr:row>
      <xdr:rowOff>127000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842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31750</xdr:rowOff>
    </xdr:from>
    <xdr:to>
      <xdr:col>15</xdr:col>
      <xdr:colOff>98425</xdr:colOff>
      <xdr:row>57</xdr:row>
      <xdr:rowOff>69850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804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133350</xdr:rowOff>
    </xdr:from>
    <xdr:to>
      <xdr:col>15</xdr:col>
      <xdr:colOff>149225</xdr:colOff>
      <xdr:row>55</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31750</xdr:rowOff>
    </xdr:from>
    <xdr:to>
      <xdr:col>11</xdr:col>
      <xdr:colOff>9525</xdr:colOff>
      <xdr:row>57</xdr:row>
      <xdr:rowOff>146050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804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133350</xdr:rowOff>
    </xdr:from>
    <xdr:to>
      <xdr:col>24</xdr:col>
      <xdr:colOff>76200</xdr:colOff>
      <xdr:row>59</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105427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76200</xdr:rowOff>
    </xdr:from>
    <xdr:to>
      <xdr:col>20</xdr:col>
      <xdr:colOff>38100</xdr:colOff>
      <xdr:row>58</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162577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152400</xdr:rowOff>
    </xdr:from>
    <xdr:to>
      <xdr:col>11</xdr:col>
      <xdr:colOff>60325</xdr:colOff>
      <xdr:row>57</xdr:row>
      <xdr:rowOff>82550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67327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年度までは類似団体平均と同水準で推移してきたが、繰出金の増加により令和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年度から類似団体平均を大きく上回ることとなった。今後も高い水準となる見込みであることから、第</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次行財政改革実行計画（</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）に取組み、繰出金等の抑制を図る。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152146</xdr:rowOff>
    </xdr:from>
    <xdr:to>
      <xdr:col>82</xdr:col>
      <xdr:colOff>107950</xdr:colOff>
      <xdr:row>59</xdr:row>
      <xdr:rowOff>101854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92389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73931</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18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101854</xdr:rowOff>
    </xdr:from>
    <xdr:to>
      <xdr:col>82</xdr:col>
      <xdr:colOff>196850</xdr:colOff>
      <xdr:row>59</xdr:row>
      <xdr:rowOff>101854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2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67073</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152146</xdr:rowOff>
    </xdr:from>
    <xdr:to>
      <xdr:col>82</xdr:col>
      <xdr:colOff>196850</xdr:colOff>
      <xdr:row>53</xdr:row>
      <xdr:rowOff>152146</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46990</xdr:rowOff>
    </xdr:from>
    <xdr:to>
      <xdr:col>82</xdr:col>
      <xdr:colOff>107950</xdr:colOff>
      <xdr:row>57</xdr:row>
      <xdr:rowOff>83566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5671800" y="981964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83566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4782800" y="98425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39624</xdr:rowOff>
    </xdr:from>
    <xdr:to>
      <xdr:col>78</xdr:col>
      <xdr:colOff>120650</xdr:colOff>
      <xdr:row>56</xdr:row>
      <xdr:rowOff>141224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151401</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409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3556</xdr:rowOff>
    </xdr:from>
    <xdr:to>
      <xdr:col>73</xdr:col>
      <xdr:colOff>180975</xdr:colOff>
      <xdr:row>57</xdr:row>
      <xdr:rowOff>69850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893800" y="9604756"/>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146829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3556</xdr:rowOff>
    </xdr:from>
    <xdr:to>
      <xdr:col>69</xdr:col>
      <xdr:colOff>92075</xdr:colOff>
      <xdr:row>56</xdr:row>
      <xdr:rowOff>81280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004800" y="960475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62484</xdr:rowOff>
    </xdr:from>
    <xdr:to>
      <xdr:col>69</xdr:col>
      <xdr:colOff>142875</xdr:colOff>
      <xdr:row>56</xdr:row>
      <xdr:rowOff>164084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148861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153433</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139717</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32766</xdr:rowOff>
    </xdr:from>
    <xdr:to>
      <xdr:col>78</xdr:col>
      <xdr:colOff>120650</xdr:colOff>
      <xdr:row>57</xdr:row>
      <xdr:rowOff>134366</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980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119143</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9891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124206</xdr:rowOff>
    </xdr:from>
    <xdr:to>
      <xdr:col>69</xdr:col>
      <xdr:colOff>142875</xdr:colOff>
      <xdr:row>56</xdr:row>
      <xdr:rowOff>54356</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64533</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30480</xdr:rowOff>
    </xdr:from>
    <xdr:to>
      <xdr:col>65</xdr:col>
      <xdr:colOff>53975</xdr:colOff>
      <xdr:row>56</xdr:row>
      <xdr:rowOff>132080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142257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16.4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ポイントとなったが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、類似団体平均と比較すると高水準に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ある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補助費等のなかには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一部事務組合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への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負担金の割合も多く、</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一部事務組合の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施設維持管理等経費の増加が見込まれる。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145288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9014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133858</xdr:rowOff>
    </xdr:from>
    <xdr:to>
      <xdr:col>82</xdr:col>
      <xdr:colOff>107950</xdr:colOff>
      <xdr:row>37</xdr:row>
      <xdr:rowOff>156718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47750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58437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230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120142</xdr:rowOff>
    </xdr:from>
    <xdr:to>
      <xdr:col>78</xdr:col>
      <xdr:colOff>69850</xdr:colOff>
      <xdr:row>37</xdr:row>
      <xdr:rowOff>156718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4637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5334</xdr:rowOff>
    </xdr:from>
    <xdr:to>
      <xdr:col>78</xdr:col>
      <xdr:colOff>120650</xdr:colOff>
      <xdr:row>37</xdr:row>
      <xdr:rowOff>106934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117111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120142</xdr:rowOff>
    </xdr:from>
    <xdr:to>
      <xdr:col>73</xdr:col>
      <xdr:colOff>180975</xdr:colOff>
      <xdr:row>38</xdr:row>
      <xdr:rowOff>35560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46379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35560</xdr:rowOff>
    </xdr:from>
    <xdr:to>
      <xdr:col>69</xdr:col>
      <xdr:colOff>92075</xdr:colOff>
      <xdr:row>38</xdr:row>
      <xdr:rowOff>58420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5506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121683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83058</xdr:rowOff>
    </xdr:from>
    <xdr:to>
      <xdr:col>82</xdr:col>
      <xdr:colOff>158750</xdr:colOff>
      <xdr:row>38</xdr:row>
      <xdr:rowOff>13208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55135</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105918</xdr:rowOff>
    </xdr:from>
    <xdr:to>
      <xdr:col>78</xdr:col>
      <xdr:colOff>120650</xdr:colOff>
      <xdr:row>38</xdr:row>
      <xdr:rowOff>36068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20845</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535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69342</xdr:rowOff>
    </xdr:from>
    <xdr:to>
      <xdr:col>74</xdr:col>
      <xdr:colOff>31750</xdr:colOff>
      <xdr:row>37</xdr:row>
      <xdr:rowOff>170942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155719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156210</xdr:rowOff>
    </xdr:from>
    <xdr:to>
      <xdr:col>69</xdr:col>
      <xdr:colOff>142875</xdr:colOff>
      <xdr:row>38</xdr:row>
      <xdr:rowOff>86360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71137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7620</xdr:rowOff>
    </xdr:from>
    <xdr:to>
      <xdr:col>65</xdr:col>
      <xdr:colOff>53975</xdr:colOff>
      <xdr:row>38</xdr:row>
      <xdr:rowOff>109220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93997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年度は前年度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と同ポイント</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16.9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であり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、類似団体内平均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下回っている。今後は施設改修等に係る起債発行額の増加により元利償還金の増加が見込まれるため、事業実施の適正化を図り、公債費の縮減に努める。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095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123189</xdr:rowOff>
    </xdr:from>
    <xdr:to>
      <xdr:col>24</xdr:col>
      <xdr:colOff>25400</xdr:colOff>
      <xdr:row>76</xdr:row>
      <xdr:rowOff>123189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1533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101616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31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50800</xdr:rowOff>
    </xdr:from>
    <xdr:to>
      <xdr:col>19</xdr:col>
      <xdr:colOff>187325</xdr:colOff>
      <xdr:row>76</xdr:row>
      <xdr:rowOff>123189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08100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78757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8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24130</xdr:rowOff>
    </xdr:from>
    <xdr:to>
      <xdr:col>15</xdr:col>
      <xdr:colOff>98425</xdr:colOff>
      <xdr:row>76</xdr:row>
      <xdr:rowOff>50800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0543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24130</xdr:rowOff>
    </xdr:from>
    <xdr:to>
      <xdr:col>11</xdr:col>
      <xdr:colOff>9525</xdr:colOff>
      <xdr:row>76</xdr:row>
      <xdr:rowOff>130811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054330"/>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72389</xdr:rowOff>
    </xdr:from>
    <xdr:to>
      <xdr:col>24</xdr:col>
      <xdr:colOff>76200</xdr:colOff>
      <xdr:row>77</xdr:row>
      <xdr:rowOff>2539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88916</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72389</xdr:rowOff>
    </xdr:from>
    <xdr:to>
      <xdr:col>20</xdr:col>
      <xdr:colOff>38100</xdr:colOff>
      <xdr:row>77</xdr:row>
      <xdr:rowOff>2539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12717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871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0</xdr:rowOff>
    </xdr:from>
    <xdr:to>
      <xdr:col>15</xdr:col>
      <xdr:colOff>149225</xdr:colOff>
      <xdr:row>76</xdr:row>
      <xdr:rowOff>101600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111777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144780</xdr:rowOff>
    </xdr:from>
    <xdr:to>
      <xdr:col>11</xdr:col>
      <xdr:colOff>60325</xdr:colOff>
      <xdr:row>76</xdr:row>
      <xdr:rowOff>74930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85107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80011</xdr:rowOff>
    </xdr:from>
    <xdr:to>
      <xdr:col>6</xdr:col>
      <xdr:colOff>171450</xdr:colOff>
      <xdr:row>77</xdr:row>
      <xdr:rowOff>10161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20337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年度は前年度より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、類似団体平均よりも高い水準となっている。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行政評価などによる事務事業の見直しや総合計画に基づく計画的な行財政運営に努める。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78994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462256"/>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28702</xdr:rowOff>
    </xdr:from>
    <xdr:to>
      <xdr:col>82</xdr:col>
      <xdr:colOff>107950</xdr:colOff>
      <xdr:row>77</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23035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85869</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773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127000</xdr:rowOff>
    </xdr:from>
    <xdr:to>
      <xdr:col>78</xdr:col>
      <xdr:colOff>69850</xdr:colOff>
      <xdr:row>77</xdr:row>
      <xdr:rowOff>69850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157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xdr:rowOff>
    </xdr:from>
    <xdr:to>
      <xdr:col>78</xdr:col>
      <xdr:colOff>120650</xdr:colOff>
      <xdr:row>75</xdr:row>
      <xdr:rowOff>116078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87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126255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64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94996</xdr:rowOff>
    </xdr:from>
    <xdr:to>
      <xdr:col>73</xdr:col>
      <xdr:colOff>180975</xdr:colOff>
      <xdr:row>76</xdr:row>
      <xdr:rowOff>127000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1251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94488</xdr:rowOff>
    </xdr:from>
    <xdr:to>
      <xdr:col>74</xdr:col>
      <xdr:colOff>31750</xdr:colOff>
      <xdr:row>75</xdr:row>
      <xdr:rowOff>24638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34815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94996</xdr:rowOff>
    </xdr:from>
    <xdr:to>
      <xdr:col>69</xdr:col>
      <xdr:colOff>92075</xdr:colOff>
      <xdr:row>78</xdr:row>
      <xdr:rowOff>26415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125196"/>
          <a:ext cx="889000" cy="27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149352</xdr:rowOff>
    </xdr:from>
    <xdr:to>
      <xdr:col>82</xdr:col>
      <xdr:colOff>158750</xdr:colOff>
      <xdr:row>77</xdr:row>
      <xdr:rowOff>79502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121429</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19050</xdr:rowOff>
    </xdr:from>
    <xdr:to>
      <xdr:col>78</xdr:col>
      <xdr:colOff>120650</xdr:colOff>
      <xdr:row>77</xdr:row>
      <xdr:rowOff>120650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105427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76200</xdr:rowOff>
    </xdr:from>
    <xdr:to>
      <xdr:col>74</xdr:col>
      <xdr:colOff>31750</xdr:colOff>
      <xdr:row>77</xdr:row>
      <xdr:rowOff>6350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162577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44196</xdr:rowOff>
    </xdr:from>
    <xdr:to>
      <xdr:col>69</xdr:col>
      <xdr:colOff>142875</xdr:colOff>
      <xdr:row>76</xdr:row>
      <xdr:rowOff>145796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147065</xdr:rowOff>
    </xdr:from>
    <xdr:to>
      <xdr:col>65</xdr:col>
      <xdr:colOff>53975</xdr:colOff>
      <xdr:row>78</xdr:row>
      <xdr:rowOff>77215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61992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北海道南幌町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30356</xdr:rowOff>
    </xdr:from>
    <xdr:to>
      <xdr:col>29</xdr:col>
      <xdr:colOff>127000</xdr:colOff>
      <xdr:row>19</xdr:row>
      <xdr:rowOff>154412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06831"/>
          <a:ext cx="0" cy="11527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126489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154412</xdr:rowOff>
    </xdr:from>
    <xdr:to>
      <xdr:col>30</xdr:col>
      <xdr:colOff>25400</xdr:colOff>
      <xdr:row>19</xdr:row>
      <xdr:rowOff>154412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116733</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5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30356</xdr:rowOff>
    </xdr:from>
    <xdr:to>
      <xdr:col>30</xdr:col>
      <xdr:colOff>25400</xdr:colOff>
      <xdr:row>13</xdr:row>
      <xdr:rowOff>30356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06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163570</xdr:rowOff>
    </xdr:from>
    <xdr:to>
      <xdr:col>29</xdr:col>
      <xdr:colOff>127000</xdr:colOff>
      <xdr:row>19</xdr:row>
      <xdr:rowOff>9219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3297295"/>
          <a:ext cx="647700" cy="17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4710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5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159633</xdr:rowOff>
    </xdr:from>
    <xdr:to>
      <xdr:col>29</xdr:col>
      <xdr:colOff>177800</xdr:colOff>
      <xdr:row>17</xdr:row>
      <xdr:rowOff>89783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129444</xdr:rowOff>
    </xdr:from>
    <xdr:to>
      <xdr:col>26</xdr:col>
      <xdr:colOff>50800</xdr:colOff>
      <xdr:row>18</xdr:row>
      <xdr:rowOff>163570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263169"/>
          <a:ext cx="698500" cy="341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30789</xdr:rowOff>
    </xdr:from>
    <xdr:to>
      <xdr:col>26</xdr:col>
      <xdr:colOff>101600</xdr:colOff>
      <xdr:row>17</xdr:row>
      <xdr:rowOff>132389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142566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61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122408</xdr:rowOff>
    </xdr:from>
    <xdr:to>
      <xdr:col>22</xdr:col>
      <xdr:colOff>114300</xdr:colOff>
      <xdr:row>18</xdr:row>
      <xdr:rowOff>129444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256133"/>
          <a:ext cx="698500" cy="70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55355</xdr:rowOff>
    </xdr:from>
    <xdr:to>
      <xdr:col>22</xdr:col>
      <xdr:colOff>165100</xdr:colOff>
      <xdr:row>17</xdr:row>
      <xdr:rowOff>156955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167132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122408</xdr:rowOff>
    </xdr:from>
    <xdr:to>
      <xdr:col>18</xdr:col>
      <xdr:colOff>177800</xdr:colOff>
      <xdr:row>18</xdr:row>
      <xdr:rowOff>126390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56133"/>
          <a:ext cx="698500" cy="3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81159</xdr:rowOff>
    </xdr:from>
    <xdr:to>
      <xdr:col>19</xdr:col>
      <xdr:colOff>38100</xdr:colOff>
      <xdr:row>18</xdr:row>
      <xdr:rowOff>11309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21486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102570</xdr:rowOff>
    </xdr:from>
    <xdr:to>
      <xdr:col>15</xdr:col>
      <xdr:colOff>101600</xdr:colOff>
      <xdr:row>18</xdr:row>
      <xdr:rowOff>32720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42897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33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129869</xdr:rowOff>
    </xdr:from>
    <xdr:to>
      <xdr:col>29</xdr:col>
      <xdr:colOff>177800</xdr:colOff>
      <xdr:row>19</xdr:row>
      <xdr:rowOff>60019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263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101946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235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112770</xdr:rowOff>
    </xdr:from>
    <xdr:to>
      <xdr:col>26</xdr:col>
      <xdr:colOff>101600</xdr:colOff>
      <xdr:row>19</xdr:row>
      <xdr:rowOff>42920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46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27697</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332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78644</xdr:rowOff>
    </xdr:from>
    <xdr:to>
      <xdr:col>22</xdr:col>
      <xdr:colOff>165100</xdr:colOff>
      <xdr:row>19</xdr:row>
      <xdr:rowOff>8794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12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165021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98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71608</xdr:rowOff>
    </xdr:from>
    <xdr:to>
      <xdr:col>19</xdr:col>
      <xdr:colOff>38100</xdr:colOff>
      <xdr:row>19</xdr:row>
      <xdr:rowOff>1758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05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157985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91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75590</xdr:rowOff>
    </xdr:from>
    <xdr:to>
      <xdr:col>15</xdr:col>
      <xdr:colOff>101600</xdr:colOff>
      <xdr:row>19</xdr:row>
      <xdr:rowOff>5740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09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161967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29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140063</xdr:rowOff>
    </xdr:from>
    <xdr:to>
      <xdr:col>29</xdr:col>
      <xdr:colOff>127000</xdr:colOff>
      <xdr:row>37</xdr:row>
      <xdr:rowOff>331532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13"/>
          <a:ext cx="0" cy="13916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303609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331532</xdr:rowOff>
    </xdr:from>
    <xdr:to>
      <xdr:col>30</xdr:col>
      <xdr:colOff>25400</xdr:colOff>
      <xdr:row>37</xdr:row>
      <xdr:rowOff>331532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56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54990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140063</xdr:rowOff>
    </xdr:from>
    <xdr:to>
      <xdr:col>30</xdr:col>
      <xdr:colOff>25400</xdr:colOff>
      <xdr:row>33</xdr:row>
      <xdr:rowOff>140063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152423</xdr:rowOff>
    </xdr:from>
    <xdr:to>
      <xdr:col>29</xdr:col>
      <xdr:colOff>127000</xdr:colOff>
      <xdr:row>35</xdr:row>
      <xdr:rowOff>188134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762773"/>
          <a:ext cx="647700" cy="35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137200</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47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140616</xdr:rowOff>
    </xdr:from>
    <xdr:to>
      <xdr:col>29</xdr:col>
      <xdr:colOff>177800</xdr:colOff>
      <xdr:row>35</xdr:row>
      <xdr:rowOff>242216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188134</xdr:rowOff>
    </xdr:from>
    <xdr:to>
      <xdr:col>26</xdr:col>
      <xdr:colOff>50800</xdr:colOff>
      <xdr:row>35</xdr:row>
      <xdr:rowOff>303757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798484"/>
          <a:ext cx="698500" cy="1156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152258</xdr:rowOff>
    </xdr:from>
    <xdr:to>
      <xdr:col>26</xdr:col>
      <xdr:colOff>101600</xdr:colOff>
      <xdr:row>35</xdr:row>
      <xdr:rowOff>253858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238635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48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303757</xdr:rowOff>
    </xdr:from>
    <xdr:to>
      <xdr:col>22</xdr:col>
      <xdr:colOff>114300</xdr:colOff>
      <xdr:row>36</xdr:row>
      <xdr:rowOff>84921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914107"/>
          <a:ext cx="698500" cy="1240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213736</xdr:rowOff>
    </xdr:from>
    <xdr:to>
      <xdr:col>22</xdr:col>
      <xdr:colOff>165100</xdr:colOff>
      <xdr:row>35</xdr:row>
      <xdr:rowOff>315336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325513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592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321245</xdr:rowOff>
    </xdr:from>
    <xdr:to>
      <xdr:col>18</xdr:col>
      <xdr:colOff>177800</xdr:colOff>
      <xdr:row>36</xdr:row>
      <xdr:rowOff>84921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931595"/>
          <a:ext cx="698500" cy="106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299510</xdr:rowOff>
    </xdr:from>
    <xdr:to>
      <xdr:col>19</xdr:col>
      <xdr:colOff>38100</xdr:colOff>
      <xdr:row>36</xdr:row>
      <xdr:rowOff>58210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68387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331105</xdr:rowOff>
    </xdr:from>
    <xdr:to>
      <xdr:col>15</xdr:col>
      <xdr:colOff>101600</xdr:colOff>
      <xdr:row>36</xdr:row>
      <xdr:rowOff>89805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74582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27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101623</xdr:rowOff>
    </xdr:from>
    <xdr:to>
      <xdr:col>29</xdr:col>
      <xdr:colOff>177800</xdr:colOff>
      <xdr:row>35</xdr:row>
      <xdr:rowOff>203223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11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289600</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557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137334</xdr:rowOff>
    </xdr:from>
    <xdr:to>
      <xdr:col>26</xdr:col>
      <xdr:colOff>101600</xdr:colOff>
      <xdr:row>35</xdr:row>
      <xdr:rowOff>238934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747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249111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516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252957</xdr:rowOff>
    </xdr:from>
    <xdr:to>
      <xdr:col>22</xdr:col>
      <xdr:colOff>165100</xdr:colOff>
      <xdr:row>36</xdr:row>
      <xdr:rowOff>11657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63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339334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94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34121</xdr:rowOff>
    </xdr:from>
    <xdr:to>
      <xdr:col>19</xdr:col>
      <xdr:colOff>38100</xdr:colOff>
      <xdr:row>36</xdr:row>
      <xdr:rowOff>135721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87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120498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07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270445</xdr:rowOff>
    </xdr:from>
    <xdr:to>
      <xdr:col>15</xdr:col>
      <xdr:colOff>101600</xdr:colOff>
      <xdr:row>36</xdr:row>
      <xdr:rowOff>29145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80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39322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64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北海道南幌町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7,785
7,705
81.36
7,853,485
7,725,875
127,518
3,487,617
7,502,672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111.2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43659</xdr:rowOff>
    </xdr:from>
    <xdr:to>
      <xdr:col>24</xdr:col>
      <xdr:colOff>62865</xdr:colOff>
      <xdr:row>38</xdr:row>
      <xdr:rowOff>91311</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58609"/>
          <a:ext cx="1270" cy="12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95138</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91311</xdr:rowOff>
    </xdr:from>
    <xdr:to>
      <xdr:col>24</xdr:col>
      <xdr:colOff>152400</xdr:colOff>
      <xdr:row>38</xdr:row>
      <xdr:rowOff>91311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161786</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3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43659</xdr:rowOff>
    </xdr:from>
    <xdr:to>
      <xdr:col>24</xdr:col>
      <xdr:colOff>152400</xdr:colOff>
      <xdr:row>31</xdr:row>
      <xdr:rowOff>43659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5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130647</xdr:rowOff>
    </xdr:from>
    <xdr:to>
      <xdr:col>24</xdr:col>
      <xdr:colOff>63500</xdr:colOff>
      <xdr:row>38</xdr:row>
      <xdr:rowOff>8741</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3797300" y="6474297"/>
          <a:ext cx="838200" cy="4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106045</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593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83168</xdr:rowOff>
    </xdr:from>
    <xdr:to>
      <xdr:col>24</xdr:col>
      <xdr:colOff>114300</xdr:colOff>
      <xdr:row>36</xdr:row>
      <xdr:rowOff>13318</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08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108548</xdr:rowOff>
    </xdr:from>
    <xdr:to>
      <xdr:col>19</xdr:col>
      <xdr:colOff>177800</xdr:colOff>
      <xdr:row>37</xdr:row>
      <xdr:rowOff>130647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2908300" y="6452198"/>
          <a:ext cx="889000" cy="2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106056</xdr:rowOff>
    </xdr:from>
    <xdr:to>
      <xdr:col>20</xdr:col>
      <xdr:colOff>38100</xdr:colOff>
      <xdr:row>36</xdr:row>
      <xdr:rowOff>36206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52733</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588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105176</xdr:rowOff>
    </xdr:from>
    <xdr:to>
      <xdr:col>15</xdr:col>
      <xdr:colOff>50800</xdr:colOff>
      <xdr:row>37</xdr:row>
      <xdr:rowOff>108548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019300" y="6448826"/>
          <a:ext cx="889000" cy="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124504</xdr:rowOff>
    </xdr:from>
    <xdr:to>
      <xdr:col>15</xdr:col>
      <xdr:colOff>101600</xdr:colOff>
      <xdr:row>36</xdr:row>
      <xdr:rowOff>54654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71181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590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80224</xdr:rowOff>
    </xdr:from>
    <xdr:to>
      <xdr:col>10</xdr:col>
      <xdr:colOff>114300</xdr:colOff>
      <xdr:row>37</xdr:row>
      <xdr:rowOff>105176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1130300" y="6423874"/>
          <a:ext cx="889000" cy="2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168539</xdr:rowOff>
    </xdr:from>
    <xdr:to>
      <xdr:col>10</xdr:col>
      <xdr:colOff>165100</xdr:colOff>
      <xdr:row>36</xdr:row>
      <xdr:rowOff>98689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115216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594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87694</xdr:rowOff>
    </xdr:from>
    <xdr:to>
      <xdr:col>6</xdr:col>
      <xdr:colOff>38100</xdr:colOff>
      <xdr:row>37</xdr:row>
      <xdr:rowOff>17844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34371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03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129391</xdr:rowOff>
    </xdr:from>
    <xdr:to>
      <xdr:col>24</xdr:col>
      <xdr:colOff>114300</xdr:colOff>
      <xdr:row>38</xdr:row>
      <xdr:rowOff>59541</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47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44318</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6387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79847</xdr:rowOff>
    </xdr:from>
    <xdr:to>
      <xdr:col>20</xdr:col>
      <xdr:colOff>38100</xdr:colOff>
      <xdr:row>38</xdr:row>
      <xdr:rowOff>9998</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4234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1124</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6516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57748</xdr:rowOff>
    </xdr:from>
    <xdr:to>
      <xdr:col>15</xdr:col>
      <xdr:colOff>101600</xdr:colOff>
      <xdr:row>37</xdr:row>
      <xdr:rowOff>159348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40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150475</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649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54376</xdr:rowOff>
    </xdr:from>
    <xdr:to>
      <xdr:col>10</xdr:col>
      <xdr:colOff>165100</xdr:colOff>
      <xdr:row>37</xdr:row>
      <xdr:rowOff>155976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39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147103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649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29424</xdr:rowOff>
    </xdr:from>
    <xdr:to>
      <xdr:col>6</xdr:col>
      <xdr:colOff>38100</xdr:colOff>
      <xdr:row>37</xdr:row>
      <xdr:rowOff>131024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37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122151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6465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122003</xdr:rowOff>
    </xdr:from>
    <xdr:to>
      <xdr:col>24</xdr:col>
      <xdr:colOff>62865</xdr:colOff>
      <xdr:row>59</xdr:row>
      <xdr:rowOff>96750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94503"/>
          <a:ext cx="1270" cy="151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100577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2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96750</xdr:rowOff>
    </xdr:from>
    <xdr:to>
      <xdr:col>24</xdr:col>
      <xdr:colOff>152400</xdr:colOff>
      <xdr:row>59</xdr:row>
      <xdr:rowOff>96750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21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68680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6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122003</xdr:rowOff>
    </xdr:from>
    <xdr:to>
      <xdr:col>24</xdr:col>
      <xdr:colOff>152400</xdr:colOff>
      <xdr:row>50</xdr:row>
      <xdr:rowOff>122003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9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103060</xdr:rowOff>
    </xdr:from>
    <xdr:to>
      <xdr:col>24</xdr:col>
      <xdr:colOff>63500</xdr:colOff>
      <xdr:row>58</xdr:row>
      <xdr:rowOff>104320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10047160"/>
          <a:ext cx="838200" cy="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70446</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7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47569</xdr:rowOff>
    </xdr:from>
    <xdr:to>
      <xdr:col>24</xdr:col>
      <xdr:colOff>114300</xdr:colOff>
      <xdr:row>57</xdr:row>
      <xdr:rowOff>149169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103060</xdr:rowOff>
    </xdr:from>
    <xdr:to>
      <xdr:col>19</xdr:col>
      <xdr:colOff>177800</xdr:colOff>
      <xdr:row>58</xdr:row>
      <xdr:rowOff>142356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10047160"/>
          <a:ext cx="889000" cy="3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60641</xdr:rowOff>
    </xdr:from>
    <xdr:to>
      <xdr:col>20</xdr:col>
      <xdr:colOff>38100</xdr:colOff>
      <xdr:row>57</xdr:row>
      <xdr:rowOff>162241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7318</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126799</xdr:rowOff>
    </xdr:from>
    <xdr:to>
      <xdr:col>15</xdr:col>
      <xdr:colOff>50800</xdr:colOff>
      <xdr:row>58</xdr:row>
      <xdr:rowOff>142356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10070899"/>
          <a:ext cx="889000" cy="1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83558</xdr:rowOff>
    </xdr:from>
    <xdr:to>
      <xdr:col>15</xdr:col>
      <xdr:colOff>101600</xdr:colOff>
      <xdr:row>58</xdr:row>
      <xdr:rowOff>13708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30235</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126799</xdr:rowOff>
    </xdr:from>
    <xdr:to>
      <xdr:col>10</xdr:col>
      <xdr:colOff>114300</xdr:colOff>
      <xdr:row>59</xdr:row>
      <xdr:rowOff>42876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10070899"/>
          <a:ext cx="889000" cy="8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134418</xdr:rowOff>
    </xdr:from>
    <xdr:to>
      <xdr:col>10</xdr:col>
      <xdr:colOff>165100</xdr:colOff>
      <xdr:row>58</xdr:row>
      <xdr:rowOff>64568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81095</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143014</xdr:rowOff>
    </xdr:from>
    <xdr:to>
      <xdr:col>6</xdr:col>
      <xdr:colOff>38100</xdr:colOff>
      <xdr:row>58</xdr:row>
      <xdr:rowOff>73164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89691</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69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53520</xdr:rowOff>
    </xdr:from>
    <xdr:to>
      <xdr:col>24</xdr:col>
      <xdr:colOff>114300</xdr:colOff>
      <xdr:row>58</xdr:row>
      <xdr:rowOff>155120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9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31947</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976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52260</xdr:rowOff>
    </xdr:from>
    <xdr:to>
      <xdr:col>20</xdr:col>
      <xdr:colOff>38100</xdr:colOff>
      <xdr:row>58</xdr:row>
      <xdr:rowOff>153860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9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144987</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1008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91556</xdr:rowOff>
    </xdr:from>
    <xdr:to>
      <xdr:col>15</xdr:col>
      <xdr:colOff>101600</xdr:colOff>
      <xdr:row>59</xdr:row>
      <xdr:rowOff>21706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1003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12833</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12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75999</xdr:rowOff>
    </xdr:from>
    <xdr:to>
      <xdr:col>10</xdr:col>
      <xdr:colOff>165100</xdr:colOff>
      <xdr:row>59</xdr:row>
      <xdr:rowOff>6149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1002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168726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10112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163526</xdr:rowOff>
    </xdr:from>
    <xdr:to>
      <xdr:col>6</xdr:col>
      <xdr:colOff>38100</xdr:colOff>
      <xdr:row>59</xdr:row>
      <xdr:rowOff>93676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1010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84803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10200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42411</xdr:rowOff>
    </xdr:from>
    <xdr:to>
      <xdr:col>24</xdr:col>
      <xdr:colOff>62865</xdr:colOff>
      <xdr:row>79</xdr:row>
      <xdr:rowOff>41802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911"/>
          <a:ext cx="1270" cy="15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45629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41802</xdr:rowOff>
    </xdr:from>
    <xdr:to>
      <xdr:col>24</xdr:col>
      <xdr:colOff>152400</xdr:colOff>
      <xdr:row>79</xdr:row>
      <xdr:rowOff>41802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160538</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42411</xdr:rowOff>
    </xdr:from>
    <xdr:to>
      <xdr:col>24</xdr:col>
      <xdr:colOff>152400</xdr:colOff>
      <xdr:row>70</xdr:row>
      <xdr:rowOff>42411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90818</xdr:rowOff>
    </xdr:from>
    <xdr:to>
      <xdr:col>24</xdr:col>
      <xdr:colOff>63500</xdr:colOff>
      <xdr:row>75</xdr:row>
      <xdr:rowOff>106496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2949568"/>
          <a:ext cx="838200" cy="1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60241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90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81814</xdr:rowOff>
    </xdr:from>
    <xdr:to>
      <xdr:col>24</xdr:col>
      <xdr:colOff>114300</xdr:colOff>
      <xdr:row>77</xdr:row>
      <xdr:rowOff>11964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162884</xdr:rowOff>
    </xdr:from>
    <xdr:to>
      <xdr:col>19</xdr:col>
      <xdr:colOff>177800</xdr:colOff>
      <xdr:row>75</xdr:row>
      <xdr:rowOff>90818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2850184"/>
          <a:ext cx="889000" cy="9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96501</xdr:rowOff>
    </xdr:from>
    <xdr:to>
      <xdr:col>20</xdr:col>
      <xdr:colOff>38100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17778</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1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162884</xdr:rowOff>
    </xdr:from>
    <xdr:to>
      <xdr:col>15</xdr:col>
      <xdr:colOff>50800</xdr:colOff>
      <xdr:row>76</xdr:row>
      <xdr:rowOff>65348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2850184"/>
          <a:ext cx="889000" cy="24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119362</xdr:rowOff>
    </xdr:from>
    <xdr:to>
      <xdr:col>15</xdr:col>
      <xdr:colOff>101600</xdr:colOff>
      <xdr:row>77</xdr:row>
      <xdr:rowOff>49512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40639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4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65348</xdr:rowOff>
    </xdr:from>
    <xdr:to>
      <xdr:col>10</xdr:col>
      <xdr:colOff>114300</xdr:colOff>
      <xdr:row>76</xdr:row>
      <xdr:rowOff>166866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095548"/>
          <a:ext cx="889000" cy="10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84738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8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33426</xdr:rowOff>
    </xdr:from>
    <xdr:to>
      <xdr:col>6</xdr:col>
      <xdr:colOff>38100</xdr:colOff>
      <xdr:row>77</xdr:row>
      <xdr:rowOff>135026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126153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32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55696</xdr:rowOff>
    </xdr:from>
    <xdr:to>
      <xdr:col>24</xdr:col>
      <xdr:colOff>114300</xdr:colOff>
      <xdr:row>75</xdr:row>
      <xdr:rowOff>157296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91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78573</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76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40018</xdr:rowOff>
    </xdr:from>
    <xdr:to>
      <xdr:col>20</xdr:col>
      <xdr:colOff>38100</xdr:colOff>
      <xdr:row>75</xdr:row>
      <xdr:rowOff>141618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89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158145</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67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112084</xdr:rowOff>
    </xdr:from>
    <xdr:to>
      <xdr:col>15</xdr:col>
      <xdr:colOff>101600</xdr:colOff>
      <xdr:row>75</xdr:row>
      <xdr:rowOff>42234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79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58761</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57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14548</xdr:rowOff>
    </xdr:from>
    <xdr:to>
      <xdr:col>10</xdr:col>
      <xdr:colOff>165100</xdr:colOff>
      <xdr:row>76</xdr:row>
      <xdr:rowOff>116148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04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132675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81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116066</xdr:rowOff>
    </xdr:from>
    <xdr:to>
      <xdr:col>6</xdr:col>
      <xdr:colOff>38100</xdr:colOff>
      <xdr:row>77</xdr:row>
      <xdr:rowOff>46216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4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62742</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92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96086</xdr:rowOff>
    </xdr:from>
    <xdr:to>
      <xdr:col>24</xdr:col>
      <xdr:colOff>62865</xdr:colOff>
      <xdr:row>98</xdr:row>
      <xdr:rowOff>134662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6586"/>
          <a:ext cx="1270" cy="141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138489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134662</xdr:rowOff>
    </xdr:from>
    <xdr:to>
      <xdr:col>24</xdr:col>
      <xdr:colOff>152400</xdr:colOff>
      <xdr:row>98</xdr:row>
      <xdr:rowOff>134662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3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42763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96086</xdr:rowOff>
    </xdr:from>
    <xdr:to>
      <xdr:col>24</xdr:col>
      <xdr:colOff>152400</xdr:colOff>
      <xdr:row>90</xdr:row>
      <xdr:rowOff>96086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85217</xdr:rowOff>
    </xdr:from>
    <xdr:to>
      <xdr:col>24</xdr:col>
      <xdr:colOff>63500</xdr:colOff>
      <xdr:row>94</xdr:row>
      <xdr:rowOff>164655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201517"/>
          <a:ext cx="838200" cy="7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37904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25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59477</xdr:rowOff>
    </xdr:from>
    <xdr:to>
      <xdr:col>24</xdr:col>
      <xdr:colOff>114300</xdr:colOff>
      <xdr:row>95</xdr:row>
      <xdr:rowOff>161077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4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164655</xdr:rowOff>
    </xdr:from>
    <xdr:to>
      <xdr:col>19</xdr:col>
      <xdr:colOff>177800</xdr:colOff>
      <xdr:row>95</xdr:row>
      <xdr:rowOff>22609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280955"/>
          <a:ext cx="889000" cy="29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155536</xdr:rowOff>
    </xdr:from>
    <xdr:to>
      <xdr:col>20</xdr:col>
      <xdr:colOff>38100</xdr:colOff>
      <xdr:row>96</xdr:row>
      <xdr:rowOff>85686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76813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53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22609</xdr:rowOff>
    </xdr:from>
    <xdr:to>
      <xdr:col>15</xdr:col>
      <xdr:colOff>50800</xdr:colOff>
      <xdr:row>96</xdr:row>
      <xdr:rowOff>56595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310359"/>
          <a:ext cx="889000" cy="20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45799</xdr:rowOff>
    </xdr:from>
    <xdr:to>
      <xdr:col>15</xdr:col>
      <xdr:colOff>101600</xdr:colOff>
      <xdr:row>95</xdr:row>
      <xdr:rowOff>147399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3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138526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426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56595</xdr:rowOff>
    </xdr:from>
    <xdr:to>
      <xdr:col>10</xdr:col>
      <xdr:colOff>114300</xdr:colOff>
      <xdr:row>96</xdr:row>
      <xdr:rowOff>118811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15795"/>
          <a:ext cx="889000" cy="6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160689</xdr:rowOff>
    </xdr:from>
    <xdr:to>
      <xdr:col>10</xdr:col>
      <xdr:colOff>165100</xdr:colOff>
      <xdr:row>97</xdr:row>
      <xdr:rowOff>90839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1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81966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71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679</xdr:rowOff>
    </xdr:from>
    <xdr:to>
      <xdr:col>6</xdr:col>
      <xdr:colOff>38100</xdr:colOff>
      <xdr:row>97</xdr:row>
      <xdr:rowOff>102279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93406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2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34417</xdr:rowOff>
    </xdr:from>
    <xdr:to>
      <xdr:col>24</xdr:col>
      <xdr:colOff>114300</xdr:colOff>
      <xdr:row>94</xdr:row>
      <xdr:rowOff>136017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15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57294</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002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113855</xdr:rowOff>
    </xdr:from>
    <xdr:to>
      <xdr:col>20</xdr:col>
      <xdr:colOff>38100</xdr:colOff>
      <xdr:row>95</xdr:row>
      <xdr:rowOff>44005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23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60532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005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143259</xdr:rowOff>
    </xdr:from>
    <xdr:to>
      <xdr:col>15</xdr:col>
      <xdr:colOff>101600</xdr:colOff>
      <xdr:row>95</xdr:row>
      <xdr:rowOff>73409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25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89936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03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5795</xdr:rowOff>
    </xdr:from>
    <xdr:to>
      <xdr:col>10</xdr:col>
      <xdr:colOff>165100</xdr:colOff>
      <xdr:row>96</xdr:row>
      <xdr:rowOff>107395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6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123922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24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68011</xdr:rowOff>
    </xdr:from>
    <xdr:to>
      <xdr:col>6</xdr:col>
      <xdr:colOff>38100</xdr:colOff>
      <xdr:row>96</xdr:row>
      <xdr:rowOff>169611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52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14688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30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165475</xdr:rowOff>
    </xdr:from>
    <xdr:to>
      <xdr:col>54</xdr:col>
      <xdr:colOff>189865</xdr:colOff>
      <xdr:row>37</xdr:row>
      <xdr:rowOff>111596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8975"/>
          <a:ext cx="1270" cy="114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115423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111596</xdr:rowOff>
    </xdr:from>
    <xdr:to>
      <xdr:col>55</xdr:col>
      <xdr:colOff>88900</xdr:colOff>
      <xdr:row>37</xdr:row>
      <xdr:rowOff>111596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5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112152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8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165475</xdr:rowOff>
    </xdr:from>
    <xdr:to>
      <xdr:col>55</xdr:col>
      <xdr:colOff>88900</xdr:colOff>
      <xdr:row>30</xdr:row>
      <xdr:rowOff>165475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163035</xdr:rowOff>
    </xdr:from>
    <xdr:to>
      <xdr:col>55</xdr:col>
      <xdr:colOff>0</xdr:colOff>
      <xdr:row>36</xdr:row>
      <xdr:rowOff>41978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163785"/>
          <a:ext cx="838200" cy="5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161907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991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139030</xdr:rowOff>
    </xdr:from>
    <xdr:to>
      <xdr:col>55</xdr:col>
      <xdr:colOff>50800</xdr:colOff>
      <xdr:row>36</xdr:row>
      <xdr:rowOff>69180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163035</xdr:rowOff>
    </xdr:from>
    <xdr:to>
      <xdr:col>50</xdr:col>
      <xdr:colOff>114300</xdr:colOff>
      <xdr:row>36</xdr:row>
      <xdr:rowOff>57939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163785"/>
          <a:ext cx="889000" cy="6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163778</xdr:rowOff>
    </xdr:from>
    <xdr:to>
      <xdr:col>50</xdr:col>
      <xdr:colOff>165100</xdr:colOff>
      <xdr:row>36</xdr:row>
      <xdr:rowOff>93928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85055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5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167580</xdr:rowOff>
    </xdr:from>
    <xdr:to>
      <xdr:col>45</xdr:col>
      <xdr:colOff>177800</xdr:colOff>
      <xdr:row>36</xdr:row>
      <xdr:rowOff>57939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996880"/>
          <a:ext cx="889000" cy="23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31085</xdr:rowOff>
    </xdr:from>
    <xdr:to>
      <xdr:col>46</xdr:col>
      <xdr:colOff>38100</xdr:colOff>
      <xdr:row>36</xdr:row>
      <xdr:rowOff>132685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0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123812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9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167580</xdr:rowOff>
    </xdr:from>
    <xdr:to>
      <xdr:col>41</xdr:col>
      <xdr:colOff>50800</xdr:colOff>
      <xdr:row>36</xdr:row>
      <xdr:rowOff>101087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996880"/>
          <a:ext cx="889000" cy="276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137535</xdr:rowOff>
    </xdr:from>
    <xdr:to>
      <xdr:col>41</xdr:col>
      <xdr:colOff>101600</xdr:colOff>
      <xdr:row>35</xdr:row>
      <xdr:rowOff>67685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96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58812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05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89044</xdr:rowOff>
    </xdr:from>
    <xdr:to>
      <xdr:col>36</xdr:col>
      <xdr:colOff>165100</xdr:colOff>
      <xdr:row>37</xdr:row>
      <xdr:rowOff>19194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26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10321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353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162628</xdr:rowOff>
    </xdr:from>
    <xdr:to>
      <xdr:col>55</xdr:col>
      <xdr:colOff>50800</xdr:colOff>
      <xdr:row>36</xdr:row>
      <xdr:rowOff>92778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16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141055</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14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112235</xdr:rowOff>
    </xdr:from>
    <xdr:to>
      <xdr:col>50</xdr:col>
      <xdr:colOff>165100</xdr:colOff>
      <xdr:row>36</xdr:row>
      <xdr:rowOff>42385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11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58912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888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7139</xdr:rowOff>
    </xdr:from>
    <xdr:to>
      <xdr:col>46</xdr:col>
      <xdr:colOff>38100</xdr:colOff>
      <xdr:row>36</xdr:row>
      <xdr:rowOff>108739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17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125266</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954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116780</xdr:rowOff>
    </xdr:from>
    <xdr:to>
      <xdr:col>41</xdr:col>
      <xdr:colOff>101600</xdr:colOff>
      <xdr:row>35</xdr:row>
      <xdr:rowOff>46930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94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63457</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721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50287</xdr:rowOff>
    </xdr:from>
    <xdr:to>
      <xdr:col>36</xdr:col>
      <xdr:colOff>165100</xdr:colOff>
      <xdr:row>36</xdr:row>
      <xdr:rowOff>151887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2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168414</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997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154296</xdr:rowOff>
    </xdr:from>
    <xdr:to>
      <xdr:col>54</xdr:col>
      <xdr:colOff>189865</xdr:colOff>
      <xdr:row>59</xdr:row>
      <xdr:rowOff>12424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26796"/>
          <a:ext cx="1270" cy="140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16251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3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12424</xdr:rowOff>
    </xdr:from>
    <xdr:to>
      <xdr:col>55</xdr:col>
      <xdr:colOff>88900</xdr:colOff>
      <xdr:row>59</xdr:row>
      <xdr:rowOff>12424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2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100973</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154296</xdr:rowOff>
    </xdr:from>
    <xdr:to>
      <xdr:col>55</xdr:col>
      <xdr:colOff>88900</xdr:colOff>
      <xdr:row>50</xdr:row>
      <xdr:rowOff>154296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2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5309</xdr:rowOff>
    </xdr:from>
    <xdr:to>
      <xdr:col>55</xdr:col>
      <xdr:colOff>0</xdr:colOff>
      <xdr:row>56</xdr:row>
      <xdr:rowOff>20674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435059"/>
          <a:ext cx="838200" cy="18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24547</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625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46120</xdr:rowOff>
    </xdr:from>
    <xdr:to>
      <xdr:col>55</xdr:col>
      <xdr:colOff>50800</xdr:colOff>
      <xdr:row>56</xdr:row>
      <xdr:rowOff>147720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5309</xdr:rowOff>
    </xdr:from>
    <xdr:to>
      <xdr:col>50</xdr:col>
      <xdr:colOff>114300</xdr:colOff>
      <xdr:row>57</xdr:row>
      <xdr:rowOff>166386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435059"/>
          <a:ext cx="889000" cy="50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18157</xdr:rowOff>
    </xdr:from>
    <xdr:to>
      <xdr:col>50</xdr:col>
      <xdr:colOff>165100</xdr:colOff>
      <xdr:row>56</xdr:row>
      <xdr:rowOff>119757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1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110884</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971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147118</xdr:rowOff>
    </xdr:from>
    <xdr:to>
      <xdr:col>45</xdr:col>
      <xdr:colOff>177800</xdr:colOff>
      <xdr:row>57</xdr:row>
      <xdr:rowOff>166386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576868"/>
          <a:ext cx="889000" cy="36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40568</xdr:rowOff>
    </xdr:from>
    <xdr:to>
      <xdr:col>46</xdr:col>
      <xdr:colOff>38100</xdr:colOff>
      <xdr:row>56</xdr:row>
      <xdr:rowOff>142168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4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158695</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50795" y="941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147118</xdr:rowOff>
    </xdr:from>
    <xdr:to>
      <xdr:col>41</xdr:col>
      <xdr:colOff>50800</xdr:colOff>
      <xdr:row>58</xdr:row>
      <xdr:rowOff>20005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576868"/>
          <a:ext cx="889000" cy="38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31196</xdr:rowOff>
    </xdr:from>
    <xdr:to>
      <xdr:col>41</xdr:col>
      <xdr:colOff>101600</xdr:colOff>
      <xdr:row>56</xdr:row>
      <xdr:rowOff>132796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3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123923</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5" y="9725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59542</xdr:rowOff>
    </xdr:from>
    <xdr:to>
      <xdr:col>36</xdr:col>
      <xdr:colOff>165100</xdr:colOff>
      <xdr:row>56</xdr:row>
      <xdr:rowOff>161142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6219</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72795" y="943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141324</xdr:rowOff>
    </xdr:from>
    <xdr:to>
      <xdr:col>55</xdr:col>
      <xdr:colOff>50800</xdr:colOff>
      <xdr:row>56</xdr:row>
      <xdr:rowOff>71474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57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164201</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42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125959</xdr:rowOff>
    </xdr:from>
    <xdr:to>
      <xdr:col>50</xdr:col>
      <xdr:colOff>165100</xdr:colOff>
      <xdr:row>55</xdr:row>
      <xdr:rowOff>56109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38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72636</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9159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115586</xdr:rowOff>
    </xdr:from>
    <xdr:to>
      <xdr:col>46</xdr:col>
      <xdr:colOff>38100</xdr:colOff>
      <xdr:row>58</xdr:row>
      <xdr:rowOff>45736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88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36863</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998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96318</xdr:rowOff>
    </xdr:from>
    <xdr:to>
      <xdr:col>41</xdr:col>
      <xdr:colOff>101600</xdr:colOff>
      <xdr:row>56</xdr:row>
      <xdr:rowOff>26468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52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42995</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9301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140655</xdr:rowOff>
    </xdr:from>
    <xdr:to>
      <xdr:col>36</xdr:col>
      <xdr:colOff>165100</xdr:colOff>
      <xdr:row>58</xdr:row>
      <xdr:rowOff>70805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91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61932</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10006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140473</xdr:rowOff>
    </xdr:from>
    <xdr:to>
      <xdr:col>54</xdr:col>
      <xdr:colOff>189865</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41973"/>
          <a:ext cx="1270" cy="137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87150</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140473</xdr:rowOff>
    </xdr:from>
    <xdr:to>
      <xdr:col>55</xdr:col>
      <xdr:colOff>88900</xdr:colOff>
      <xdr:row>70</xdr:row>
      <xdr:rowOff>140473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4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82029</xdr:rowOff>
    </xdr:from>
    <xdr:to>
      <xdr:col>55</xdr:col>
      <xdr:colOff>0</xdr:colOff>
      <xdr:row>78</xdr:row>
      <xdr:rowOff>16252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2769329"/>
          <a:ext cx="838200" cy="62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51015</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081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28138</xdr:rowOff>
    </xdr:from>
    <xdr:to>
      <xdr:col>55</xdr:col>
      <xdr:colOff>50800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82029</xdr:rowOff>
    </xdr:from>
    <xdr:to>
      <xdr:col>50</xdr:col>
      <xdr:colOff>114300</xdr:colOff>
      <xdr:row>78</xdr:row>
      <xdr:rowOff>129156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2769329"/>
          <a:ext cx="889000" cy="73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167904</xdr:rowOff>
    </xdr:from>
    <xdr:to>
      <xdr:col>50</xdr:col>
      <xdr:colOff>165100</xdr:colOff>
      <xdr:row>77</xdr:row>
      <xdr:rowOff>98054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89181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29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101029</xdr:rowOff>
    </xdr:from>
    <xdr:to>
      <xdr:col>45</xdr:col>
      <xdr:colOff>177800</xdr:colOff>
      <xdr:row>78</xdr:row>
      <xdr:rowOff>129156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474129"/>
          <a:ext cx="889000" cy="2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47876</xdr:rowOff>
    </xdr:from>
    <xdr:to>
      <xdr:col>46</xdr:col>
      <xdr:colOff>38100</xdr:colOff>
      <xdr:row>77</xdr:row>
      <xdr:rowOff>149476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166003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101029</xdr:rowOff>
    </xdr:from>
    <xdr:to>
      <xdr:col>41</xdr:col>
      <xdr:colOff>50800</xdr:colOff>
      <xdr:row>78</xdr:row>
      <xdr:rowOff>130821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474129"/>
          <a:ext cx="889000" cy="2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48475</xdr:rowOff>
    </xdr:from>
    <xdr:to>
      <xdr:col>41</xdr:col>
      <xdr:colOff>101600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61331</xdr:rowOff>
    </xdr:from>
    <xdr:to>
      <xdr:col>36</xdr:col>
      <xdr:colOff>165100</xdr:colOff>
      <xdr:row>77</xdr:row>
      <xdr:rowOff>162931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8008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136902</xdr:rowOff>
    </xdr:from>
    <xdr:to>
      <xdr:col>55</xdr:col>
      <xdr:colOff>50800</xdr:colOff>
      <xdr:row>78</xdr:row>
      <xdr:rowOff>67052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33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51829</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25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31229</xdr:rowOff>
    </xdr:from>
    <xdr:to>
      <xdr:col>50</xdr:col>
      <xdr:colOff>165100</xdr:colOff>
      <xdr:row>74</xdr:row>
      <xdr:rowOff>132829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271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149356</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39795" y="12493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78356</xdr:rowOff>
    </xdr:from>
    <xdr:to>
      <xdr:col>46</xdr:col>
      <xdr:colOff>38100</xdr:colOff>
      <xdr:row>79</xdr:row>
      <xdr:rowOff>8506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5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171083</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54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50229</xdr:rowOff>
    </xdr:from>
    <xdr:to>
      <xdr:col>41</xdr:col>
      <xdr:colOff>101600</xdr:colOff>
      <xdr:row>78</xdr:row>
      <xdr:rowOff>151829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2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142956</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516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80021</xdr:rowOff>
    </xdr:from>
    <xdr:to>
      <xdr:col>36</xdr:col>
      <xdr:colOff>165100</xdr:colOff>
      <xdr:row>79</xdr:row>
      <xdr:rowOff>10171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5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1298</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54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15148</xdr:rowOff>
    </xdr:from>
    <xdr:to>
      <xdr:col>54</xdr:col>
      <xdr:colOff>189865</xdr:colOff>
      <xdr:row>98</xdr:row>
      <xdr:rowOff>157004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17098"/>
          <a:ext cx="1270" cy="134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160831</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157004</xdr:rowOff>
    </xdr:from>
    <xdr:to>
      <xdr:col>55</xdr:col>
      <xdr:colOff>88900</xdr:colOff>
      <xdr:row>98</xdr:row>
      <xdr:rowOff>157004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5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133275</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15148</xdr:rowOff>
    </xdr:from>
    <xdr:to>
      <xdr:col>55</xdr:col>
      <xdr:colOff>88900</xdr:colOff>
      <xdr:row>91</xdr:row>
      <xdr:rowOff>15148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1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162083</xdr:rowOff>
    </xdr:from>
    <xdr:to>
      <xdr:col>55</xdr:col>
      <xdr:colOff>0</xdr:colOff>
      <xdr:row>96</xdr:row>
      <xdr:rowOff>91050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278383"/>
          <a:ext cx="838200" cy="27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68924</xdr:rowOff>
    </xdr:from>
    <xdr:ext cx="599010"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5281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90497</xdr:rowOff>
    </xdr:from>
    <xdr:to>
      <xdr:col>55</xdr:col>
      <xdr:colOff>50800</xdr:colOff>
      <xdr:row>97</xdr:row>
      <xdr:rowOff>20647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4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91050</xdr:rowOff>
    </xdr:from>
    <xdr:to>
      <xdr:col>50</xdr:col>
      <xdr:colOff>114300</xdr:colOff>
      <xdr:row>96</xdr:row>
      <xdr:rowOff>162827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550250"/>
          <a:ext cx="889000" cy="7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81725</xdr:rowOff>
    </xdr:from>
    <xdr:to>
      <xdr:col>50</xdr:col>
      <xdr:colOff>165100</xdr:colOff>
      <xdr:row>97</xdr:row>
      <xdr:rowOff>11875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3002</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39795" y="1663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30814</xdr:rowOff>
    </xdr:from>
    <xdr:to>
      <xdr:col>45</xdr:col>
      <xdr:colOff>177800</xdr:colOff>
      <xdr:row>96</xdr:row>
      <xdr:rowOff>162827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147114"/>
          <a:ext cx="889000" cy="47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101969</xdr:rowOff>
    </xdr:from>
    <xdr:to>
      <xdr:col>46</xdr:col>
      <xdr:colOff>38100</xdr:colOff>
      <xdr:row>97</xdr:row>
      <xdr:rowOff>32119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48646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50795" y="1633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30814</xdr:rowOff>
    </xdr:from>
    <xdr:to>
      <xdr:col>41</xdr:col>
      <xdr:colOff>50800</xdr:colOff>
      <xdr:row>97</xdr:row>
      <xdr:rowOff>7409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147114"/>
          <a:ext cx="889000" cy="49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36722</xdr:rowOff>
    </xdr:from>
    <xdr:to>
      <xdr:col>41</xdr:col>
      <xdr:colOff>101600</xdr:colOff>
      <xdr:row>96</xdr:row>
      <xdr:rowOff>138322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4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129449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588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78491</xdr:rowOff>
    </xdr:from>
    <xdr:to>
      <xdr:col>36</xdr:col>
      <xdr:colOff>165100</xdr:colOff>
      <xdr:row>97</xdr:row>
      <xdr:rowOff>8641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3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25168</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31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111283</xdr:rowOff>
    </xdr:from>
    <xdr:to>
      <xdr:col>55</xdr:col>
      <xdr:colOff>50800</xdr:colOff>
      <xdr:row>95</xdr:row>
      <xdr:rowOff>41433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22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134160</xdr:rowOff>
    </xdr:from>
    <xdr:ext cx="599010"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079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40250</xdr:rowOff>
    </xdr:from>
    <xdr:to>
      <xdr:col>50</xdr:col>
      <xdr:colOff>165100</xdr:colOff>
      <xdr:row>96</xdr:row>
      <xdr:rowOff>141850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49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158377</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39795" y="16274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112027</xdr:rowOff>
    </xdr:from>
    <xdr:to>
      <xdr:col>46</xdr:col>
      <xdr:colOff>38100</xdr:colOff>
      <xdr:row>97</xdr:row>
      <xdr:rowOff>42177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57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33304</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50795" y="16663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151464</xdr:rowOff>
    </xdr:from>
    <xdr:to>
      <xdr:col>41</xdr:col>
      <xdr:colOff>101600</xdr:colOff>
      <xdr:row>94</xdr:row>
      <xdr:rowOff>81614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09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98141</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61795" y="1587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128059</xdr:rowOff>
    </xdr:from>
    <xdr:to>
      <xdr:col>36</xdr:col>
      <xdr:colOff>165100</xdr:colOff>
      <xdr:row>97</xdr:row>
      <xdr:rowOff>58209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58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49336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67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43261</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8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161388</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43261</xdr:rowOff>
    </xdr:from>
    <xdr:to>
      <xdr:col>86</xdr:col>
      <xdr:colOff>25400</xdr:colOff>
      <xdr:row>31</xdr:row>
      <xdr:rowOff>43261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63748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07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40871</xdr:rowOff>
    </xdr:from>
    <xdr:to>
      <xdr:col>85</xdr:col>
      <xdr:colOff>177800</xdr:colOff>
      <xdr:row>38</xdr:row>
      <xdr:rowOff>142471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53688</xdr:rowOff>
    </xdr:from>
    <xdr:to>
      <xdr:col>81</xdr:col>
      <xdr:colOff>101600</xdr:colOff>
      <xdr:row>38</xdr:row>
      <xdr:rowOff>155288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365</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61125</xdr:rowOff>
    </xdr:from>
    <xdr:to>
      <xdr:col>76</xdr:col>
      <xdr:colOff>165100</xdr:colOff>
      <xdr:row>38</xdr:row>
      <xdr:rowOff>162725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7802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24892</xdr:rowOff>
    </xdr:from>
    <xdr:to>
      <xdr:col>72</xdr:col>
      <xdr:colOff>38100</xdr:colOff>
      <xdr:row>38</xdr:row>
      <xdr:rowOff>126492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143019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39431</xdr:rowOff>
    </xdr:from>
    <xdr:to>
      <xdr:col>67</xdr:col>
      <xdr:colOff>101600</xdr:colOff>
      <xdr:row>38</xdr:row>
      <xdr:rowOff>141031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5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157558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2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88627</xdr:rowOff>
    </xdr:from>
    <xdr:to>
      <xdr:col>85</xdr:col>
      <xdr:colOff>126364</xdr:colOff>
      <xdr:row>79</xdr:row>
      <xdr:rowOff>41459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261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45286</xdr:rowOff>
    </xdr:from>
    <xdr:ext cx="378565"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89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41459</xdr:rowOff>
    </xdr:from>
    <xdr:to>
      <xdr:col>86</xdr:col>
      <xdr:colOff>25400</xdr:colOff>
      <xdr:row>79</xdr:row>
      <xdr:rowOff>41459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8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35304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20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88627</xdr:rowOff>
    </xdr:from>
    <xdr:to>
      <xdr:col>86</xdr:col>
      <xdr:colOff>25400</xdr:colOff>
      <xdr:row>71</xdr:row>
      <xdr:rowOff>88627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26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74533</xdr:rowOff>
    </xdr:from>
    <xdr:to>
      <xdr:col>85</xdr:col>
      <xdr:colOff>127000</xdr:colOff>
      <xdr:row>77</xdr:row>
      <xdr:rowOff>78051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3276183"/>
          <a:ext cx="838200" cy="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62232</xdr:rowOff>
    </xdr:from>
    <xdr:ext cx="599010"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920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39354</xdr:rowOff>
    </xdr:from>
    <xdr:to>
      <xdr:col>85</xdr:col>
      <xdr:colOff>177800</xdr:colOff>
      <xdr:row>76</xdr:row>
      <xdr:rowOff>140954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6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78051</xdr:rowOff>
    </xdr:from>
    <xdr:to>
      <xdr:col>81</xdr:col>
      <xdr:colOff>50800</xdr:colOff>
      <xdr:row>77</xdr:row>
      <xdr:rowOff>89660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279701"/>
          <a:ext cx="889000" cy="1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12449</xdr:rowOff>
    </xdr:from>
    <xdr:to>
      <xdr:col>81</xdr:col>
      <xdr:colOff>101600</xdr:colOff>
      <xdr:row>76</xdr:row>
      <xdr:rowOff>114049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130576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181795" y="1281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89660</xdr:rowOff>
    </xdr:from>
    <xdr:to>
      <xdr:col>76</xdr:col>
      <xdr:colOff>114300</xdr:colOff>
      <xdr:row>77</xdr:row>
      <xdr:rowOff>93492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291310"/>
          <a:ext cx="889000" cy="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54702</xdr:rowOff>
    </xdr:from>
    <xdr:to>
      <xdr:col>76</xdr:col>
      <xdr:colOff>165100</xdr:colOff>
      <xdr:row>76</xdr:row>
      <xdr:rowOff>156302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1378</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292795" y="1286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58623</xdr:rowOff>
    </xdr:from>
    <xdr:to>
      <xdr:col>71</xdr:col>
      <xdr:colOff>177800</xdr:colOff>
      <xdr:row>77</xdr:row>
      <xdr:rowOff>93492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3260273"/>
          <a:ext cx="889000" cy="3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84519</xdr:rowOff>
    </xdr:from>
    <xdr:to>
      <xdr:col>72</xdr:col>
      <xdr:colOff>38100</xdr:colOff>
      <xdr:row>77</xdr:row>
      <xdr:rowOff>14669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31196</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288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83348</xdr:rowOff>
    </xdr:from>
    <xdr:to>
      <xdr:col>67</xdr:col>
      <xdr:colOff>101600</xdr:colOff>
      <xdr:row>77</xdr:row>
      <xdr:rowOff>13498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30026</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288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23733</xdr:rowOff>
    </xdr:from>
    <xdr:to>
      <xdr:col>85</xdr:col>
      <xdr:colOff>177800</xdr:colOff>
      <xdr:row>77</xdr:row>
      <xdr:rowOff>125333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22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2160</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20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27251</xdr:rowOff>
    </xdr:from>
    <xdr:to>
      <xdr:col>81</xdr:col>
      <xdr:colOff>101600</xdr:colOff>
      <xdr:row>77</xdr:row>
      <xdr:rowOff>128851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22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119978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32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38860</xdr:rowOff>
    </xdr:from>
    <xdr:to>
      <xdr:col>76</xdr:col>
      <xdr:colOff>165100</xdr:colOff>
      <xdr:row>77</xdr:row>
      <xdr:rowOff>140460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24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131587</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33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42692</xdr:rowOff>
    </xdr:from>
    <xdr:to>
      <xdr:col>72</xdr:col>
      <xdr:colOff>38100</xdr:colOff>
      <xdr:row>77</xdr:row>
      <xdr:rowOff>144292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24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135419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33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7823</xdr:rowOff>
    </xdr:from>
    <xdr:to>
      <xdr:col>67</xdr:col>
      <xdr:colOff>101600</xdr:colOff>
      <xdr:row>77</xdr:row>
      <xdr:rowOff>109423</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20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100550</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30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68903</xdr:rowOff>
    </xdr:from>
    <xdr:to>
      <xdr:col>85</xdr:col>
      <xdr:colOff>126364</xdr:colOff>
      <xdr:row>98</xdr:row>
      <xdr:rowOff>127442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70853"/>
          <a:ext cx="1269" cy="125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131269</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127442</xdr:rowOff>
    </xdr:from>
    <xdr:to>
      <xdr:col>86</xdr:col>
      <xdr:colOff>25400</xdr:colOff>
      <xdr:row>98</xdr:row>
      <xdr:rowOff>127442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15580</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68903</xdr:rowOff>
    </xdr:from>
    <xdr:to>
      <xdr:col>86</xdr:col>
      <xdr:colOff>25400</xdr:colOff>
      <xdr:row>91</xdr:row>
      <xdr:rowOff>68903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7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54408</xdr:rowOff>
    </xdr:from>
    <xdr:to>
      <xdr:col>85</xdr:col>
      <xdr:colOff>127000</xdr:colOff>
      <xdr:row>98</xdr:row>
      <xdr:rowOff>62179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856508"/>
          <a:ext cx="838200" cy="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108483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67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85606</xdr:rowOff>
    </xdr:from>
    <xdr:to>
      <xdr:col>85</xdr:col>
      <xdr:colOff>177800</xdr:colOff>
      <xdr:row>98</xdr:row>
      <xdr:rowOff>15756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62179</xdr:rowOff>
    </xdr:from>
    <xdr:to>
      <xdr:col>81</xdr:col>
      <xdr:colOff>50800</xdr:colOff>
      <xdr:row>98</xdr:row>
      <xdr:rowOff>63753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864279"/>
          <a:ext cx="889000" cy="1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81945</xdr:rowOff>
    </xdr:from>
    <xdr:to>
      <xdr:col>81</xdr:col>
      <xdr:colOff>101600</xdr:colOff>
      <xdr:row>98</xdr:row>
      <xdr:rowOff>12095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28622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8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50955</xdr:rowOff>
    </xdr:from>
    <xdr:to>
      <xdr:col>76</xdr:col>
      <xdr:colOff>114300</xdr:colOff>
      <xdr:row>98</xdr:row>
      <xdr:rowOff>63753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853055"/>
          <a:ext cx="889000" cy="1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168949</xdr:rowOff>
    </xdr:from>
    <xdr:to>
      <xdr:col>76</xdr:col>
      <xdr:colOff>165100</xdr:colOff>
      <xdr:row>97</xdr:row>
      <xdr:rowOff>99099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115626</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292795" y="16403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22391</xdr:rowOff>
    </xdr:from>
    <xdr:to>
      <xdr:col>71</xdr:col>
      <xdr:colOff>177800</xdr:colOff>
      <xdr:row>98</xdr:row>
      <xdr:rowOff>50955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824491"/>
          <a:ext cx="889000" cy="2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85855</xdr:rowOff>
    </xdr:from>
    <xdr:to>
      <xdr:col>72</xdr:col>
      <xdr:colOff>38100</xdr:colOff>
      <xdr:row>98</xdr:row>
      <xdr:rowOff>16005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32532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49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140539</xdr:rowOff>
    </xdr:from>
    <xdr:to>
      <xdr:col>67</xdr:col>
      <xdr:colOff>101600</xdr:colOff>
      <xdr:row>98</xdr:row>
      <xdr:rowOff>70689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87216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54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3608</xdr:rowOff>
    </xdr:from>
    <xdr:to>
      <xdr:col>85</xdr:col>
      <xdr:colOff>177800</xdr:colOff>
      <xdr:row>98</xdr:row>
      <xdr:rowOff>105208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0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89985</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2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11379</xdr:rowOff>
    </xdr:from>
    <xdr:to>
      <xdr:col>81</xdr:col>
      <xdr:colOff>101600</xdr:colOff>
      <xdr:row>98</xdr:row>
      <xdr:rowOff>112979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1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104106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90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12953</xdr:rowOff>
    </xdr:from>
    <xdr:to>
      <xdr:col>76</xdr:col>
      <xdr:colOff>165100</xdr:colOff>
      <xdr:row>98</xdr:row>
      <xdr:rowOff>114553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1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105680</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90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155</xdr:rowOff>
    </xdr:from>
    <xdr:to>
      <xdr:col>72</xdr:col>
      <xdr:colOff>38100</xdr:colOff>
      <xdr:row>98</xdr:row>
      <xdr:rowOff>101755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0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92882</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89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143041</xdr:rowOff>
    </xdr:from>
    <xdr:to>
      <xdr:col>67</xdr:col>
      <xdr:colOff>101600</xdr:colOff>
      <xdr:row>98</xdr:row>
      <xdr:rowOff>73191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77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64318</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86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35</xdr:row>
      <xdr:rowOff>50254</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6051004"/>
          <a:ext cx="1269" cy="679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168381</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82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50254</xdr:rowOff>
    </xdr:from>
    <xdr:to>
      <xdr:col>116</xdr:col>
      <xdr:colOff>152400</xdr:colOff>
      <xdr:row>35</xdr:row>
      <xdr:rowOff>50254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051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118783</xdr:rowOff>
    </xdr:from>
    <xdr:to>
      <xdr:col>116</xdr:col>
      <xdr:colOff>63500</xdr:colOff>
      <xdr:row>38</xdr:row>
      <xdr:rowOff>125705</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1323300" y="6633883"/>
          <a:ext cx="838200" cy="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85336</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6004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106909</xdr:rowOff>
    </xdr:from>
    <xdr:to>
      <xdr:col>116</xdr:col>
      <xdr:colOff>114300</xdr:colOff>
      <xdr:row>39</xdr:row>
      <xdr:rowOff>37059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622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13462</xdr:rowOff>
    </xdr:from>
    <xdr:to>
      <xdr:col>111</xdr:col>
      <xdr:colOff>177800</xdr:colOff>
      <xdr:row>38</xdr:row>
      <xdr:rowOff>125705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5328412"/>
          <a:ext cx="889000" cy="131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117437</xdr:rowOff>
    </xdr:from>
    <xdr:to>
      <xdr:col>112</xdr:col>
      <xdr:colOff>38100</xdr:colOff>
      <xdr:row>39</xdr:row>
      <xdr:rowOff>47587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63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38714</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725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13462</xdr:rowOff>
    </xdr:from>
    <xdr:to>
      <xdr:col>107</xdr:col>
      <xdr:colOff>50800</xdr:colOff>
      <xdr:row>35</xdr:row>
      <xdr:rowOff>102997</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9545300" y="5328412"/>
          <a:ext cx="889000" cy="77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102146</xdr:rowOff>
    </xdr:from>
    <xdr:to>
      <xdr:col>107</xdr:col>
      <xdr:colOff>101600</xdr:colOff>
      <xdr:row>39</xdr:row>
      <xdr:rowOff>32296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61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23423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709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102997</xdr:rowOff>
    </xdr:from>
    <xdr:to>
      <xdr:col>102</xdr:col>
      <xdr:colOff>114300</xdr:colOff>
      <xdr:row>37</xdr:row>
      <xdr:rowOff>65125</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8656300" y="6103747"/>
          <a:ext cx="889000" cy="305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116649</xdr:rowOff>
    </xdr:from>
    <xdr:to>
      <xdr:col>102</xdr:col>
      <xdr:colOff>165100</xdr:colOff>
      <xdr:row>39</xdr:row>
      <xdr:rowOff>46799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63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37926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724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120015</xdr:rowOff>
    </xdr:from>
    <xdr:to>
      <xdr:col>98</xdr:col>
      <xdr:colOff>38100</xdr:colOff>
      <xdr:row>39</xdr:row>
      <xdr:rowOff>50165</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63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41292</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727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67983</xdr:rowOff>
    </xdr:from>
    <xdr:to>
      <xdr:col>116</xdr:col>
      <xdr:colOff>114300</xdr:colOff>
      <xdr:row>38</xdr:row>
      <xdr:rowOff>169583</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58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27360</xdr:rowOff>
    </xdr:from>
    <xdr:ext cx="469744"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371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74905</xdr:rowOff>
    </xdr:from>
    <xdr:to>
      <xdr:col>112</xdr:col>
      <xdr:colOff>38100</xdr:colOff>
      <xdr:row>39</xdr:row>
      <xdr:rowOff>5055</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5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21582</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088428" y="636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134112</xdr:rowOff>
    </xdr:from>
    <xdr:to>
      <xdr:col>107</xdr:col>
      <xdr:colOff>101600</xdr:colOff>
      <xdr:row>31</xdr:row>
      <xdr:rowOff>64262</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527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29</xdr:row>
      <xdr:rowOff>80789</xdr:rowOff>
    </xdr:from>
    <xdr:ext cx="59901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134795" y="5052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52197</xdr:rowOff>
    </xdr:from>
    <xdr:to>
      <xdr:col>102</xdr:col>
      <xdr:colOff>165100</xdr:colOff>
      <xdr:row>35</xdr:row>
      <xdr:rowOff>153797</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05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33</xdr:row>
      <xdr:rowOff>170324</xdr:rowOff>
    </xdr:from>
    <xdr:ext cx="534377"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278111" y="582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14325</xdr:rowOff>
    </xdr:from>
    <xdr:to>
      <xdr:col>98</xdr:col>
      <xdr:colOff>38100</xdr:colOff>
      <xdr:row>37</xdr:row>
      <xdr:rowOff>115925</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35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132452</xdr:rowOff>
    </xdr:from>
    <xdr:ext cx="534377"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389111" y="613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131699</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875649"/>
          <a:ext cx="1269" cy="12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78376</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65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131699</xdr:rowOff>
    </xdr:from>
    <xdr:to>
      <xdr:col>116</xdr:col>
      <xdr:colOff>152400</xdr:colOff>
      <xdr:row>51</xdr:row>
      <xdr:rowOff>131699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875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58456</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831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35579</xdr:rowOff>
    </xdr:from>
    <xdr:to>
      <xdr:col>116</xdr:col>
      <xdr:colOff>114300</xdr:colOff>
      <xdr:row>58</xdr:row>
      <xdr:rowOff>137179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9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17787</xdr:rowOff>
    </xdr:from>
    <xdr:to>
      <xdr:col>112</xdr:col>
      <xdr:colOff>38100</xdr:colOff>
      <xdr:row>58</xdr:row>
      <xdr:rowOff>119387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96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135914</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73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59772</xdr:rowOff>
    </xdr:from>
    <xdr:to>
      <xdr:col>107</xdr:col>
      <xdr:colOff>101600</xdr:colOff>
      <xdr:row>58</xdr:row>
      <xdr:rowOff>161372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100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6449</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77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43669</xdr:rowOff>
    </xdr:from>
    <xdr:to>
      <xdr:col>102</xdr:col>
      <xdr:colOff>114300</xdr:colOff>
      <xdr:row>59</xdr:row>
      <xdr:rowOff>44450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656300" y="10159219"/>
          <a:ext cx="889000" cy="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56591</xdr:rowOff>
    </xdr:from>
    <xdr:to>
      <xdr:col>102</xdr:col>
      <xdr:colOff>165100</xdr:colOff>
      <xdr:row>58</xdr:row>
      <xdr:rowOff>158191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3268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77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73051</xdr:rowOff>
    </xdr:from>
    <xdr:to>
      <xdr:col>98</xdr:col>
      <xdr:colOff>38100</xdr:colOff>
      <xdr:row>59</xdr:row>
      <xdr:rowOff>3201</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19728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79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164319</xdr:rowOff>
    </xdr:from>
    <xdr:to>
      <xdr:col>98</xdr:col>
      <xdr:colOff>38100</xdr:colOff>
      <xdr:row>59</xdr:row>
      <xdr:rowOff>94469</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1010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85596</xdr:rowOff>
    </xdr:from>
    <xdr:ext cx="313932"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99333" y="102011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156472</xdr:rowOff>
    </xdr:from>
    <xdr:to>
      <xdr:col>116</xdr:col>
      <xdr:colOff>62864</xdr:colOff>
      <xdr:row>79</xdr:row>
      <xdr:rowOff>6700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329422"/>
          <a:ext cx="1269" cy="122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10527</xdr:rowOff>
    </xdr:from>
    <xdr:ext cx="469744"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5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6700</xdr:rowOff>
    </xdr:from>
    <xdr:to>
      <xdr:col>116</xdr:col>
      <xdr:colOff>152400</xdr:colOff>
      <xdr:row>79</xdr:row>
      <xdr:rowOff>6700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103149</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21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156472</xdr:rowOff>
    </xdr:from>
    <xdr:to>
      <xdr:col>116</xdr:col>
      <xdr:colOff>152400</xdr:colOff>
      <xdr:row>71</xdr:row>
      <xdr:rowOff>156472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32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99489</xdr:rowOff>
    </xdr:from>
    <xdr:to>
      <xdr:col>116</xdr:col>
      <xdr:colOff>63500</xdr:colOff>
      <xdr:row>76</xdr:row>
      <xdr:rowOff>102949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129689"/>
          <a:ext cx="838200" cy="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70599</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7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47722</xdr:rowOff>
    </xdr:from>
    <xdr:to>
      <xdr:col>116</xdr:col>
      <xdr:colOff>114300</xdr:colOff>
      <xdr:row>75</xdr:row>
      <xdr:rowOff>149321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9064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102949</xdr:rowOff>
    </xdr:from>
    <xdr:to>
      <xdr:col>111</xdr:col>
      <xdr:colOff>177800</xdr:colOff>
      <xdr:row>76</xdr:row>
      <xdr:rowOff>136744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133149"/>
          <a:ext cx="889000" cy="3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46030</xdr:rowOff>
    </xdr:from>
    <xdr:to>
      <xdr:col>112</xdr:col>
      <xdr:colOff>38100</xdr:colOff>
      <xdr:row>75</xdr:row>
      <xdr:rowOff>147630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9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164157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68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136744</xdr:rowOff>
    </xdr:from>
    <xdr:to>
      <xdr:col>107</xdr:col>
      <xdr:colOff>50800</xdr:colOff>
      <xdr:row>76</xdr:row>
      <xdr:rowOff>139753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166944"/>
          <a:ext cx="889000" cy="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64112</xdr:rowOff>
    </xdr:from>
    <xdr:to>
      <xdr:col>107</xdr:col>
      <xdr:colOff>101600</xdr:colOff>
      <xdr:row>75</xdr:row>
      <xdr:rowOff>165712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92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10789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69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139753</xdr:rowOff>
    </xdr:from>
    <xdr:to>
      <xdr:col>102</xdr:col>
      <xdr:colOff>114300</xdr:colOff>
      <xdr:row>76</xdr:row>
      <xdr:rowOff>155253</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169953"/>
          <a:ext cx="889000" cy="15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87887</xdr:rowOff>
    </xdr:from>
    <xdr:to>
      <xdr:col>102</xdr:col>
      <xdr:colOff>165100</xdr:colOff>
      <xdr:row>76</xdr:row>
      <xdr:rowOff>18036</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34564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72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67663</xdr:rowOff>
    </xdr:from>
    <xdr:to>
      <xdr:col>98</xdr:col>
      <xdr:colOff>38100</xdr:colOff>
      <xdr:row>75</xdr:row>
      <xdr:rowOff>169264</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14340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0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48689</xdr:rowOff>
    </xdr:from>
    <xdr:to>
      <xdr:col>116</xdr:col>
      <xdr:colOff>114300</xdr:colOff>
      <xdr:row>76</xdr:row>
      <xdr:rowOff>150289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07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27116</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05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52149</xdr:rowOff>
    </xdr:from>
    <xdr:to>
      <xdr:col>112</xdr:col>
      <xdr:colOff>38100</xdr:colOff>
      <xdr:row>76</xdr:row>
      <xdr:rowOff>153749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08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144876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17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85944</xdr:rowOff>
    </xdr:from>
    <xdr:to>
      <xdr:col>107</xdr:col>
      <xdr:colOff>101600</xdr:colOff>
      <xdr:row>77</xdr:row>
      <xdr:rowOff>16094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11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7221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20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88953</xdr:rowOff>
    </xdr:from>
    <xdr:to>
      <xdr:col>102</xdr:col>
      <xdr:colOff>165100</xdr:colOff>
      <xdr:row>77</xdr:row>
      <xdr:rowOff>19103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11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10230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211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104453</xdr:rowOff>
    </xdr:from>
    <xdr:to>
      <xdr:col>98</xdr:col>
      <xdr:colOff>38100</xdr:colOff>
      <xdr:row>77</xdr:row>
      <xdr:rowOff>34603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13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25730</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22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102,915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円となっており、類似団体平均と比べて低い水準にある。第</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次定員適正化計画（</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）による定員管理に取組み、職員の適正配置に努めて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きた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ことが主な要因である。今後は令和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年度策定の第</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次定員適正化計画に基づき定員の適正管理に努め、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会計</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年度任用職員の雇用についての総合的活用を図りながら職員の適正配置を進める。 </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・普通建設事業費は住民一人当たり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221,654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円で昨年度と比較し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65,377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した。これは、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年度に建設した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子ども室内遊戯施設が主な要因である。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・補助費等は、住民一人当たり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203,071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円で昨年度と比較し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11,721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減少した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年度に実施した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物価高騰対策にかかる各種補助事業が主な要因である。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北海道南幌町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7,785
7,705
81.36
7,853,485
7,725,875
127,518
3,487,617
7,502,672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111.2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58166</xdr:rowOff>
    </xdr:from>
    <xdr:to>
      <xdr:col>24</xdr:col>
      <xdr:colOff>62865</xdr:colOff>
      <xdr:row>38</xdr:row>
      <xdr:rowOff>157861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1666"/>
          <a:ext cx="1270" cy="1471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161688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157861</xdr:rowOff>
    </xdr:from>
    <xdr:to>
      <xdr:col>24</xdr:col>
      <xdr:colOff>152400</xdr:colOff>
      <xdr:row>38</xdr:row>
      <xdr:rowOff>157861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4843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58166</xdr:rowOff>
    </xdr:from>
    <xdr:to>
      <xdr:col>24</xdr:col>
      <xdr:colOff>152400</xdr:colOff>
      <xdr:row>30</xdr:row>
      <xdr:rowOff>58166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52705</xdr:rowOff>
    </xdr:from>
    <xdr:to>
      <xdr:col>24</xdr:col>
      <xdr:colOff>63500</xdr:colOff>
      <xdr:row>36</xdr:row>
      <xdr:rowOff>118491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24905"/>
          <a:ext cx="838200" cy="6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103141</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2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1778</xdr:rowOff>
    </xdr:from>
    <xdr:to>
      <xdr:col>19</xdr:col>
      <xdr:colOff>177800</xdr:colOff>
      <xdr:row>36</xdr:row>
      <xdr:rowOff>52705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73978"/>
          <a:ext cx="889000" cy="5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118618</xdr:rowOff>
    </xdr:from>
    <xdr:to>
      <xdr:col>20</xdr:col>
      <xdr:colOff>38100</xdr:colOff>
      <xdr:row>36</xdr:row>
      <xdr:rowOff>48768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65295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89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1778</xdr:rowOff>
    </xdr:from>
    <xdr:to>
      <xdr:col>15</xdr:col>
      <xdr:colOff>50800</xdr:colOff>
      <xdr:row>36</xdr:row>
      <xdr:rowOff>87249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73978"/>
          <a:ext cx="889000" cy="8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70502</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624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159766</xdr:rowOff>
    </xdr:from>
    <xdr:to>
      <xdr:col>10</xdr:col>
      <xdr:colOff>114300</xdr:colOff>
      <xdr:row>36</xdr:row>
      <xdr:rowOff>87249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60516"/>
          <a:ext cx="889000" cy="9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105427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59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99060</xdr:rowOff>
    </xdr:from>
    <xdr:to>
      <xdr:col>6</xdr:col>
      <xdr:colOff>38100</xdr:colOff>
      <xdr:row>36</xdr:row>
      <xdr:rowOff>29210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45737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8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67691</xdr:rowOff>
    </xdr:from>
    <xdr:to>
      <xdr:col>24</xdr:col>
      <xdr:colOff>114300</xdr:colOff>
      <xdr:row>36</xdr:row>
      <xdr:rowOff>169291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3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46118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1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1905</xdr:rowOff>
    </xdr:from>
    <xdr:to>
      <xdr:col>20</xdr:col>
      <xdr:colOff>38100</xdr:colOff>
      <xdr:row>36</xdr:row>
      <xdr:rowOff>103505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7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94632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66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122428</xdr:rowOff>
    </xdr:from>
    <xdr:to>
      <xdr:col>15</xdr:col>
      <xdr:colOff>101600</xdr:colOff>
      <xdr:row>36</xdr:row>
      <xdr:rowOff>52578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2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69105</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89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36449</xdr:rowOff>
    </xdr:from>
    <xdr:to>
      <xdr:col>10</xdr:col>
      <xdr:colOff>165100</xdr:colOff>
      <xdr:row>36</xdr:row>
      <xdr:rowOff>138049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0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129176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0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108966</xdr:rowOff>
    </xdr:from>
    <xdr:to>
      <xdr:col>6</xdr:col>
      <xdr:colOff>38100</xdr:colOff>
      <xdr:row>36</xdr:row>
      <xdr:rowOff>39116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0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30243</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620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82624</xdr:rowOff>
    </xdr:from>
    <xdr:to>
      <xdr:col>24</xdr:col>
      <xdr:colOff>62865</xdr:colOff>
      <xdr:row>58</xdr:row>
      <xdr:rowOff>127952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55124"/>
          <a:ext cx="1270" cy="141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131779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127952</xdr:rowOff>
    </xdr:from>
    <xdr:to>
      <xdr:col>24</xdr:col>
      <xdr:colOff>152400</xdr:colOff>
      <xdr:row>58</xdr:row>
      <xdr:rowOff>127952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7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29301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3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82624</xdr:rowOff>
    </xdr:from>
    <xdr:to>
      <xdr:col>24</xdr:col>
      <xdr:colOff>152400</xdr:colOff>
      <xdr:row>50</xdr:row>
      <xdr:rowOff>82624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5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75173</xdr:rowOff>
    </xdr:from>
    <xdr:to>
      <xdr:col>24</xdr:col>
      <xdr:colOff>63500</xdr:colOff>
      <xdr:row>57</xdr:row>
      <xdr:rowOff>150018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676373"/>
          <a:ext cx="838200" cy="24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23727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24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xdr:rowOff>
    </xdr:from>
    <xdr:to>
      <xdr:col>24</xdr:col>
      <xdr:colOff>114300</xdr:colOff>
      <xdr:row>57</xdr:row>
      <xdr:rowOff>102450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75173</xdr:rowOff>
    </xdr:from>
    <xdr:to>
      <xdr:col>19</xdr:col>
      <xdr:colOff>177800</xdr:colOff>
      <xdr:row>58</xdr:row>
      <xdr:rowOff>53064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676373"/>
          <a:ext cx="889000" cy="32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161179</xdr:rowOff>
    </xdr:from>
    <xdr:to>
      <xdr:col>20</xdr:col>
      <xdr:colOff>38100</xdr:colOff>
      <xdr:row>57</xdr:row>
      <xdr:rowOff>91329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82456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855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32979</xdr:rowOff>
    </xdr:from>
    <xdr:to>
      <xdr:col>15</xdr:col>
      <xdr:colOff>50800</xdr:colOff>
      <xdr:row>58</xdr:row>
      <xdr:rowOff>53064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634179"/>
          <a:ext cx="889000" cy="36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119110</xdr:rowOff>
    </xdr:from>
    <xdr:to>
      <xdr:col>15</xdr:col>
      <xdr:colOff>101600</xdr:colOff>
      <xdr:row>57</xdr:row>
      <xdr:rowOff>49260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65787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9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32979</xdr:rowOff>
    </xdr:from>
    <xdr:to>
      <xdr:col>10</xdr:col>
      <xdr:colOff>114300</xdr:colOff>
      <xdr:row>58</xdr:row>
      <xdr:rowOff>27568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634179"/>
          <a:ext cx="889000" cy="33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9866</xdr:rowOff>
    </xdr:from>
    <xdr:to>
      <xdr:col>10</xdr:col>
      <xdr:colOff>165100</xdr:colOff>
      <xdr:row>56</xdr:row>
      <xdr:rowOff>111466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102593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0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74361</xdr:rowOff>
    </xdr:from>
    <xdr:to>
      <xdr:col>6</xdr:col>
      <xdr:colOff>38100</xdr:colOff>
      <xdr:row>58</xdr:row>
      <xdr:rowOff>4511</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21038</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2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99218</xdr:rowOff>
    </xdr:from>
    <xdr:to>
      <xdr:col>24</xdr:col>
      <xdr:colOff>114300</xdr:colOff>
      <xdr:row>58</xdr:row>
      <xdr:rowOff>29368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7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77645</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50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24373</xdr:rowOff>
    </xdr:from>
    <xdr:to>
      <xdr:col>20</xdr:col>
      <xdr:colOff>38100</xdr:colOff>
      <xdr:row>56</xdr:row>
      <xdr:rowOff>125973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62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142500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400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2264</xdr:rowOff>
    </xdr:from>
    <xdr:to>
      <xdr:col>15</xdr:col>
      <xdr:colOff>101600</xdr:colOff>
      <xdr:row>58</xdr:row>
      <xdr:rowOff>103864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4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94991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3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153629</xdr:rowOff>
    </xdr:from>
    <xdr:to>
      <xdr:col>10</xdr:col>
      <xdr:colOff>165100</xdr:colOff>
      <xdr:row>56</xdr:row>
      <xdr:rowOff>83779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58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100306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358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148218</xdr:rowOff>
    </xdr:from>
    <xdr:to>
      <xdr:col>6</xdr:col>
      <xdr:colOff>38100</xdr:colOff>
      <xdr:row>58</xdr:row>
      <xdr:rowOff>78368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2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69495</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013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27183</xdr:rowOff>
    </xdr:from>
    <xdr:to>
      <xdr:col>24</xdr:col>
      <xdr:colOff>62865</xdr:colOff>
      <xdr:row>77</xdr:row>
      <xdr:rowOff>135612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71583"/>
          <a:ext cx="1270" cy="96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139439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135612</xdr:rowOff>
    </xdr:from>
    <xdr:to>
      <xdr:col>24</xdr:col>
      <xdr:colOff>152400</xdr:colOff>
      <xdr:row>77</xdr:row>
      <xdr:rowOff>135612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145310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4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27183</xdr:rowOff>
    </xdr:from>
    <xdr:to>
      <xdr:col>24</xdr:col>
      <xdr:colOff>152400</xdr:colOff>
      <xdr:row>72</xdr:row>
      <xdr:rowOff>27183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7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132293</xdr:rowOff>
    </xdr:from>
    <xdr:to>
      <xdr:col>24</xdr:col>
      <xdr:colOff>63500</xdr:colOff>
      <xdr:row>76</xdr:row>
      <xdr:rowOff>58186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91043"/>
          <a:ext cx="838200" cy="9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152330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68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129453</xdr:rowOff>
    </xdr:from>
    <xdr:to>
      <xdr:col>24</xdr:col>
      <xdr:colOff>114300</xdr:colOff>
      <xdr:row>75</xdr:row>
      <xdr:rowOff>59603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58186</xdr:rowOff>
    </xdr:from>
    <xdr:to>
      <xdr:col>19</xdr:col>
      <xdr:colOff>177800</xdr:colOff>
      <xdr:row>76</xdr:row>
      <xdr:rowOff>78018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88386"/>
          <a:ext cx="889000" cy="1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25984</xdr:rowOff>
    </xdr:from>
    <xdr:to>
      <xdr:col>20</xdr:col>
      <xdr:colOff>38100</xdr:colOff>
      <xdr:row>75</xdr:row>
      <xdr:rowOff>127584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144111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5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78018</xdr:rowOff>
    </xdr:from>
    <xdr:to>
      <xdr:col>15</xdr:col>
      <xdr:colOff>50800</xdr:colOff>
      <xdr:row>77</xdr:row>
      <xdr:rowOff>11345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08218"/>
          <a:ext cx="889000" cy="10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144198</xdr:rowOff>
    </xdr:from>
    <xdr:to>
      <xdr:col>15</xdr:col>
      <xdr:colOff>101600</xdr:colOff>
      <xdr:row>75</xdr:row>
      <xdr:rowOff>74348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90875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60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11345</xdr:rowOff>
    </xdr:from>
    <xdr:to>
      <xdr:col>10</xdr:col>
      <xdr:colOff>114300</xdr:colOff>
      <xdr:row>77</xdr:row>
      <xdr:rowOff>48932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12995"/>
          <a:ext cx="889000" cy="3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127364</xdr:rowOff>
    </xdr:from>
    <xdr:to>
      <xdr:col>10</xdr:col>
      <xdr:colOff>165100</xdr:colOff>
      <xdr:row>76</xdr:row>
      <xdr:rowOff>57514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74041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6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7221</xdr:rowOff>
    </xdr:from>
    <xdr:to>
      <xdr:col>6</xdr:col>
      <xdr:colOff>38100</xdr:colOff>
      <xdr:row>76</xdr:row>
      <xdr:rowOff>108821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125348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1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81493</xdr:rowOff>
    </xdr:from>
    <xdr:to>
      <xdr:col>24</xdr:col>
      <xdr:colOff>114300</xdr:colOff>
      <xdr:row>76</xdr:row>
      <xdr:rowOff>11643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4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59920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1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7386</xdr:rowOff>
    </xdr:from>
    <xdr:to>
      <xdr:col>20</xdr:col>
      <xdr:colOff>38100</xdr:colOff>
      <xdr:row>76</xdr:row>
      <xdr:rowOff>108986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3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100113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30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27218</xdr:rowOff>
    </xdr:from>
    <xdr:to>
      <xdr:col>15</xdr:col>
      <xdr:colOff>101600</xdr:colOff>
      <xdr:row>76</xdr:row>
      <xdr:rowOff>128818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5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119945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15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131995</xdr:rowOff>
    </xdr:from>
    <xdr:to>
      <xdr:col>10</xdr:col>
      <xdr:colOff>165100</xdr:colOff>
      <xdr:row>77</xdr:row>
      <xdr:rowOff>62145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6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53272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54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169582</xdr:rowOff>
    </xdr:from>
    <xdr:to>
      <xdr:col>6</xdr:col>
      <xdr:colOff>38100</xdr:colOff>
      <xdr:row>77</xdr:row>
      <xdr:rowOff>99732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9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90859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292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169132</xdr:rowOff>
    </xdr:from>
    <xdr:to>
      <xdr:col>24</xdr:col>
      <xdr:colOff>62865</xdr:colOff>
      <xdr:row>98</xdr:row>
      <xdr:rowOff>61793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9632"/>
          <a:ext cx="1270" cy="126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65620</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61793</xdr:rowOff>
    </xdr:from>
    <xdr:to>
      <xdr:col>24</xdr:col>
      <xdr:colOff>152400</xdr:colOff>
      <xdr:row>98</xdr:row>
      <xdr:rowOff>61793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115809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7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372,275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169132</xdr:rowOff>
    </xdr:from>
    <xdr:to>
      <xdr:col>24</xdr:col>
      <xdr:colOff>152400</xdr:colOff>
      <xdr:row>90</xdr:row>
      <xdr:rowOff>169132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37280</xdr:rowOff>
    </xdr:from>
    <xdr:to>
      <xdr:col>24</xdr:col>
      <xdr:colOff>63500</xdr:colOff>
      <xdr:row>97</xdr:row>
      <xdr:rowOff>64948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667930"/>
          <a:ext cx="838200" cy="2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82546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370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59669</xdr:rowOff>
    </xdr:from>
    <xdr:to>
      <xdr:col>24</xdr:col>
      <xdr:colOff>114300</xdr:colOff>
      <xdr:row>96</xdr:row>
      <xdr:rowOff>161269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116382</xdr:rowOff>
    </xdr:from>
    <xdr:to>
      <xdr:col>19</xdr:col>
      <xdr:colOff>177800</xdr:colOff>
      <xdr:row>97</xdr:row>
      <xdr:rowOff>37280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232682"/>
          <a:ext cx="889000" cy="43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99251</xdr:rowOff>
    </xdr:from>
    <xdr:to>
      <xdr:col>20</xdr:col>
      <xdr:colOff>38100</xdr:colOff>
      <xdr:row>97</xdr:row>
      <xdr:rowOff>29401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45928</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116382</xdr:rowOff>
    </xdr:from>
    <xdr:to>
      <xdr:col>15</xdr:col>
      <xdr:colOff>50800</xdr:colOff>
      <xdr:row>96</xdr:row>
      <xdr:rowOff>16301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232682"/>
          <a:ext cx="889000" cy="24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104434</xdr:rowOff>
    </xdr:from>
    <xdr:to>
      <xdr:col>15</xdr:col>
      <xdr:colOff>101600</xdr:colOff>
      <xdr:row>97</xdr:row>
      <xdr:rowOff>34584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25711</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65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16301</xdr:rowOff>
    </xdr:from>
    <xdr:to>
      <xdr:col>10</xdr:col>
      <xdr:colOff>114300</xdr:colOff>
      <xdr:row>97</xdr:row>
      <xdr:rowOff>10472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475501"/>
          <a:ext cx="889000" cy="16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157629</xdr:rowOff>
    </xdr:from>
    <xdr:to>
      <xdr:col>10</xdr:col>
      <xdr:colOff>165100</xdr:colOff>
      <xdr:row>97</xdr:row>
      <xdr:rowOff>87779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78906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70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1513</xdr:rowOff>
    </xdr:from>
    <xdr:to>
      <xdr:col>6</xdr:col>
      <xdr:colOff>38100</xdr:colOff>
      <xdr:row>97</xdr:row>
      <xdr:rowOff>103113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3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94240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72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14148</xdr:rowOff>
    </xdr:from>
    <xdr:to>
      <xdr:col>24</xdr:col>
      <xdr:colOff>114300</xdr:colOff>
      <xdr:row>97</xdr:row>
      <xdr:rowOff>115748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164025</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2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157930</xdr:rowOff>
    </xdr:from>
    <xdr:to>
      <xdr:col>20</xdr:col>
      <xdr:colOff>38100</xdr:colOff>
      <xdr:row>97</xdr:row>
      <xdr:rowOff>88080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61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79207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70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65582</xdr:rowOff>
    </xdr:from>
    <xdr:to>
      <xdr:col>15</xdr:col>
      <xdr:colOff>101600</xdr:colOff>
      <xdr:row>94</xdr:row>
      <xdr:rowOff>167182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18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12259</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08795" y="1595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136951</xdr:rowOff>
    </xdr:from>
    <xdr:to>
      <xdr:col>10</xdr:col>
      <xdr:colOff>165100</xdr:colOff>
      <xdr:row>96</xdr:row>
      <xdr:rowOff>67101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42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83628</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19795" y="1619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131122</xdr:rowOff>
    </xdr:from>
    <xdr:to>
      <xdr:col>6</xdr:col>
      <xdr:colOff>38100</xdr:colOff>
      <xdr:row>97</xdr:row>
      <xdr:rowOff>61272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59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77799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36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3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95013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6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72136</xdr:rowOff>
    </xdr:from>
    <xdr:to>
      <xdr:col>55</xdr:col>
      <xdr:colOff>50800</xdr:colOff>
      <xdr:row>39</xdr:row>
      <xdr:rowOff>2286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74041</xdr:rowOff>
    </xdr:from>
    <xdr:to>
      <xdr:col>50</xdr:col>
      <xdr:colOff>165100</xdr:colOff>
      <xdr:row>39</xdr:row>
      <xdr:rowOff>4191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20718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64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86614</xdr:rowOff>
    </xdr:from>
    <xdr:to>
      <xdr:col>46</xdr:col>
      <xdr:colOff>38100</xdr:colOff>
      <xdr:row>39</xdr:row>
      <xdr:rowOff>16764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33291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87185</xdr:rowOff>
    </xdr:from>
    <xdr:to>
      <xdr:col>41</xdr:col>
      <xdr:colOff>101600</xdr:colOff>
      <xdr:row>39</xdr:row>
      <xdr:rowOff>17335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33862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77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68517</xdr:rowOff>
    </xdr:from>
    <xdr:to>
      <xdr:col>36</xdr:col>
      <xdr:colOff>165100</xdr:colOff>
      <xdr:row>38</xdr:row>
      <xdr:rowOff>170117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15193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58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41118</xdr:rowOff>
    </xdr:from>
    <xdr:to>
      <xdr:col>54</xdr:col>
      <xdr:colOff>189865</xdr:colOff>
      <xdr:row>58</xdr:row>
      <xdr:rowOff>60714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13618"/>
          <a:ext cx="1270" cy="139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64541</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0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60714</xdr:rowOff>
    </xdr:from>
    <xdr:to>
      <xdr:col>55</xdr:col>
      <xdr:colOff>88900</xdr:colOff>
      <xdr:row>58</xdr:row>
      <xdr:rowOff>60714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0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159245</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8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41118</xdr:rowOff>
    </xdr:from>
    <xdr:to>
      <xdr:col>55</xdr:col>
      <xdr:colOff>88900</xdr:colOff>
      <xdr:row>50</xdr:row>
      <xdr:rowOff>41118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1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85741</xdr:rowOff>
    </xdr:from>
    <xdr:to>
      <xdr:col>55</xdr:col>
      <xdr:colOff>0</xdr:colOff>
      <xdr:row>54</xdr:row>
      <xdr:rowOff>99860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344041"/>
          <a:ext cx="838200" cy="14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74345</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04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95918</xdr:rowOff>
    </xdr:from>
    <xdr:to>
      <xdr:col>55</xdr:col>
      <xdr:colOff>50800</xdr:colOff>
      <xdr:row>56</xdr:row>
      <xdr:rowOff>26068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2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85741</xdr:rowOff>
    </xdr:from>
    <xdr:to>
      <xdr:col>50</xdr:col>
      <xdr:colOff>114300</xdr:colOff>
      <xdr:row>55</xdr:row>
      <xdr:rowOff>10472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344041"/>
          <a:ext cx="889000" cy="9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69789</xdr:rowOff>
    </xdr:from>
    <xdr:to>
      <xdr:col>50</xdr:col>
      <xdr:colOff>165100</xdr:colOff>
      <xdr:row>55</xdr:row>
      <xdr:rowOff>171389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4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162516</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39795" y="9592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10472</xdr:rowOff>
    </xdr:from>
    <xdr:to>
      <xdr:col>45</xdr:col>
      <xdr:colOff>177800</xdr:colOff>
      <xdr:row>55</xdr:row>
      <xdr:rowOff>128467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440222"/>
          <a:ext cx="889000" cy="117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113123</xdr:rowOff>
    </xdr:from>
    <xdr:to>
      <xdr:col>46</xdr:col>
      <xdr:colOff>38100</xdr:colOff>
      <xdr:row>56</xdr:row>
      <xdr:rowOff>43273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4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34400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635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73662</xdr:rowOff>
    </xdr:from>
    <xdr:to>
      <xdr:col>41</xdr:col>
      <xdr:colOff>50800</xdr:colOff>
      <xdr:row>55</xdr:row>
      <xdr:rowOff>128467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503412"/>
          <a:ext cx="889000" cy="5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143687</xdr:rowOff>
    </xdr:from>
    <xdr:to>
      <xdr:col>41</xdr:col>
      <xdr:colOff>101600</xdr:colOff>
      <xdr:row>56</xdr:row>
      <xdr:rowOff>73837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64964</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61795" y="966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121224</xdr:rowOff>
    </xdr:from>
    <xdr:to>
      <xdr:col>36</xdr:col>
      <xdr:colOff>165100</xdr:colOff>
      <xdr:row>56</xdr:row>
      <xdr:rowOff>51374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42501</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672795" y="964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49060</xdr:rowOff>
    </xdr:from>
    <xdr:to>
      <xdr:col>55</xdr:col>
      <xdr:colOff>50800</xdr:colOff>
      <xdr:row>54</xdr:row>
      <xdr:rowOff>150660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30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71937</xdr:rowOff>
    </xdr:from>
    <xdr:ext cx="599010"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15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34941</xdr:rowOff>
    </xdr:from>
    <xdr:to>
      <xdr:col>50</xdr:col>
      <xdr:colOff>165100</xdr:colOff>
      <xdr:row>54</xdr:row>
      <xdr:rowOff>136541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29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153068</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39795" y="9068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131122</xdr:rowOff>
    </xdr:from>
    <xdr:to>
      <xdr:col>46</xdr:col>
      <xdr:colOff>38100</xdr:colOff>
      <xdr:row>55</xdr:row>
      <xdr:rowOff>61272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38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77799</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50795" y="916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77667</xdr:rowOff>
    </xdr:from>
    <xdr:to>
      <xdr:col>41</xdr:col>
      <xdr:colOff>101600</xdr:colOff>
      <xdr:row>56</xdr:row>
      <xdr:rowOff>7817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50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24344</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61795" y="9282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22862</xdr:rowOff>
    </xdr:from>
    <xdr:to>
      <xdr:col>36</xdr:col>
      <xdr:colOff>165100</xdr:colOff>
      <xdr:row>55</xdr:row>
      <xdr:rowOff>124462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45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140989</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672795" y="922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107394</xdr:rowOff>
    </xdr:from>
    <xdr:to>
      <xdr:col>54</xdr:col>
      <xdr:colOff>189865</xdr:colOff>
      <xdr:row>78</xdr:row>
      <xdr:rowOff>129705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51794"/>
          <a:ext cx="1270" cy="105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133532</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129705</xdr:rowOff>
    </xdr:from>
    <xdr:to>
      <xdr:col>55</xdr:col>
      <xdr:colOff>88900</xdr:colOff>
      <xdr:row>78</xdr:row>
      <xdr:rowOff>129705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54071</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2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107394</xdr:rowOff>
    </xdr:from>
    <xdr:to>
      <xdr:col>55</xdr:col>
      <xdr:colOff>88900</xdr:colOff>
      <xdr:row>72</xdr:row>
      <xdr:rowOff>107394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5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49581</xdr:rowOff>
    </xdr:from>
    <xdr:to>
      <xdr:col>55</xdr:col>
      <xdr:colOff>0</xdr:colOff>
      <xdr:row>78</xdr:row>
      <xdr:rowOff>74837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22681"/>
          <a:ext cx="838200" cy="25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83225</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1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60348</xdr:rowOff>
    </xdr:from>
    <xdr:to>
      <xdr:col>55</xdr:col>
      <xdr:colOff>50800</xdr:colOff>
      <xdr:row>77</xdr:row>
      <xdr:rowOff>161948</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7756</xdr:rowOff>
    </xdr:from>
    <xdr:to>
      <xdr:col>50</xdr:col>
      <xdr:colOff>114300</xdr:colOff>
      <xdr:row>78</xdr:row>
      <xdr:rowOff>49581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380856"/>
          <a:ext cx="889000" cy="4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42132</xdr:rowOff>
    </xdr:from>
    <xdr:to>
      <xdr:col>50</xdr:col>
      <xdr:colOff>165100</xdr:colOff>
      <xdr:row>77</xdr:row>
      <xdr:rowOff>143732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160259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7756</xdr:rowOff>
    </xdr:from>
    <xdr:to>
      <xdr:col>45</xdr:col>
      <xdr:colOff>177800</xdr:colOff>
      <xdr:row>78</xdr:row>
      <xdr:rowOff>30000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380856"/>
          <a:ext cx="889000" cy="2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65565</xdr:rowOff>
    </xdr:from>
    <xdr:to>
      <xdr:col>46</xdr:col>
      <xdr:colOff>38100</xdr:colOff>
      <xdr:row>77</xdr:row>
      <xdr:rowOff>167165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12242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30000</xdr:rowOff>
    </xdr:from>
    <xdr:to>
      <xdr:col>41</xdr:col>
      <xdr:colOff>50800</xdr:colOff>
      <xdr:row>78</xdr:row>
      <xdr:rowOff>85883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03100"/>
          <a:ext cx="889000" cy="5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45901</xdr:rowOff>
    </xdr:from>
    <xdr:to>
      <xdr:col>41</xdr:col>
      <xdr:colOff>101600</xdr:colOff>
      <xdr:row>77</xdr:row>
      <xdr:rowOff>147501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164028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132069</xdr:rowOff>
    </xdr:from>
    <xdr:to>
      <xdr:col>36</xdr:col>
      <xdr:colOff>165100</xdr:colOff>
      <xdr:row>78</xdr:row>
      <xdr:rowOff>62219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78746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0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24037</xdr:rowOff>
    </xdr:from>
    <xdr:to>
      <xdr:col>55</xdr:col>
      <xdr:colOff>50800</xdr:colOff>
      <xdr:row>78</xdr:row>
      <xdr:rowOff>125637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9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110414</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1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170231</xdr:rowOff>
    </xdr:from>
    <xdr:to>
      <xdr:col>50</xdr:col>
      <xdr:colOff>165100</xdr:colOff>
      <xdr:row>78</xdr:row>
      <xdr:rowOff>100381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7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91508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6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128406</xdr:rowOff>
    </xdr:from>
    <xdr:to>
      <xdr:col>46</xdr:col>
      <xdr:colOff>38100</xdr:colOff>
      <xdr:row>78</xdr:row>
      <xdr:rowOff>58556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3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49683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2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150650</xdr:rowOff>
    </xdr:from>
    <xdr:to>
      <xdr:col>41</xdr:col>
      <xdr:colOff>101600</xdr:colOff>
      <xdr:row>78</xdr:row>
      <xdr:rowOff>80800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5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71927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4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35083</xdr:rowOff>
    </xdr:from>
    <xdr:to>
      <xdr:col>36</xdr:col>
      <xdr:colOff>165100</xdr:colOff>
      <xdr:row>78</xdr:row>
      <xdr:rowOff>136683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0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127810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00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85275</xdr:rowOff>
    </xdr:from>
    <xdr:to>
      <xdr:col>54</xdr:col>
      <xdr:colOff>189865</xdr:colOff>
      <xdr:row>98</xdr:row>
      <xdr:rowOff>12306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58675"/>
          <a:ext cx="1270" cy="95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12306</xdr:rowOff>
    </xdr:from>
    <xdr:to>
      <xdr:col>55</xdr:col>
      <xdr:colOff>88900</xdr:colOff>
      <xdr:row>98</xdr:row>
      <xdr:rowOff>12306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31952</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85275</xdr:rowOff>
    </xdr:from>
    <xdr:to>
      <xdr:col>55</xdr:col>
      <xdr:colOff>88900</xdr:colOff>
      <xdr:row>92</xdr:row>
      <xdr:rowOff>85275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5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113534</xdr:rowOff>
    </xdr:from>
    <xdr:to>
      <xdr:col>55</xdr:col>
      <xdr:colOff>0</xdr:colOff>
      <xdr:row>96</xdr:row>
      <xdr:rowOff>37630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401284"/>
          <a:ext cx="838200" cy="9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65223</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52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86796</xdr:rowOff>
    </xdr:from>
    <xdr:to>
      <xdr:col>55</xdr:col>
      <xdr:colOff>50800</xdr:colOff>
      <xdr:row>96</xdr:row>
      <xdr:rowOff>16946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37630</xdr:rowOff>
    </xdr:from>
    <xdr:to>
      <xdr:col>50</xdr:col>
      <xdr:colOff>114300</xdr:colOff>
      <xdr:row>96</xdr:row>
      <xdr:rowOff>112575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496830"/>
          <a:ext cx="889000" cy="7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107307</xdr:rowOff>
    </xdr:from>
    <xdr:to>
      <xdr:col>50</xdr:col>
      <xdr:colOff>165100</xdr:colOff>
      <xdr:row>96</xdr:row>
      <xdr:rowOff>37457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53984</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74530</xdr:rowOff>
    </xdr:from>
    <xdr:to>
      <xdr:col>45</xdr:col>
      <xdr:colOff>177800</xdr:colOff>
      <xdr:row>96</xdr:row>
      <xdr:rowOff>112575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533730"/>
          <a:ext cx="889000" cy="3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123117</xdr:rowOff>
    </xdr:from>
    <xdr:to>
      <xdr:col>46</xdr:col>
      <xdr:colOff>38100</xdr:colOff>
      <xdr:row>96</xdr:row>
      <xdr:rowOff>53267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69794</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74530</xdr:rowOff>
    </xdr:from>
    <xdr:to>
      <xdr:col>41</xdr:col>
      <xdr:colOff>50800</xdr:colOff>
      <xdr:row>97</xdr:row>
      <xdr:rowOff>23777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533730"/>
          <a:ext cx="889000" cy="12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146754</xdr:rowOff>
    </xdr:from>
    <xdr:to>
      <xdr:col>41</xdr:col>
      <xdr:colOff>101600</xdr:colOff>
      <xdr:row>96</xdr:row>
      <xdr:rowOff>76904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93431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153997</xdr:rowOff>
    </xdr:from>
    <xdr:to>
      <xdr:col>36</xdr:col>
      <xdr:colOff>165100</xdr:colOff>
      <xdr:row>96</xdr:row>
      <xdr:rowOff>84147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100674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1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62734</xdr:rowOff>
    </xdr:from>
    <xdr:to>
      <xdr:col>55</xdr:col>
      <xdr:colOff>50800</xdr:colOff>
      <xdr:row>95</xdr:row>
      <xdr:rowOff>164334</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35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85611</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201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158280</xdr:rowOff>
    </xdr:from>
    <xdr:to>
      <xdr:col>50</xdr:col>
      <xdr:colOff>165100</xdr:colOff>
      <xdr:row>96</xdr:row>
      <xdr:rowOff>88430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44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79557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53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61775</xdr:rowOff>
    </xdr:from>
    <xdr:to>
      <xdr:col>46</xdr:col>
      <xdr:colOff>38100</xdr:colOff>
      <xdr:row>96</xdr:row>
      <xdr:rowOff>163375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52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154502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61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23730</xdr:rowOff>
    </xdr:from>
    <xdr:to>
      <xdr:col>41</xdr:col>
      <xdr:colOff>101600</xdr:colOff>
      <xdr:row>96</xdr:row>
      <xdr:rowOff>125330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48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116457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57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144427</xdr:rowOff>
    </xdr:from>
    <xdr:to>
      <xdr:col>36</xdr:col>
      <xdr:colOff>165100</xdr:colOff>
      <xdr:row>97</xdr:row>
      <xdr:rowOff>74577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0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65704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9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157335</xdr:rowOff>
    </xdr:from>
    <xdr:to>
      <xdr:col>85</xdr:col>
      <xdr:colOff>126364</xdr:colOff>
      <xdr:row>39</xdr:row>
      <xdr:rowOff>58514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29385"/>
          <a:ext cx="1269" cy="161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62341</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58514</xdr:rowOff>
    </xdr:from>
    <xdr:to>
      <xdr:col>86</xdr:col>
      <xdr:colOff>25400</xdr:colOff>
      <xdr:row>39</xdr:row>
      <xdr:rowOff>58514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104012</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0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121,420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157335</xdr:rowOff>
    </xdr:from>
    <xdr:to>
      <xdr:col>86</xdr:col>
      <xdr:colOff>25400</xdr:colOff>
      <xdr:row>29</xdr:row>
      <xdr:rowOff>157335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83955</xdr:rowOff>
    </xdr:from>
    <xdr:to>
      <xdr:col>85</xdr:col>
      <xdr:colOff>127000</xdr:colOff>
      <xdr:row>38</xdr:row>
      <xdr:rowOff>108414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599055"/>
          <a:ext cx="838200" cy="2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138735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39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115858</xdr:rowOff>
    </xdr:from>
    <xdr:to>
      <xdr:col>85</xdr:col>
      <xdr:colOff>177800</xdr:colOff>
      <xdr:row>37</xdr:row>
      <xdr:rowOff>46008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8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25694</xdr:rowOff>
    </xdr:from>
    <xdr:to>
      <xdr:col>81</xdr:col>
      <xdr:colOff>50800</xdr:colOff>
      <xdr:row>38</xdr:row>
      <xdr:rowOff>83955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540794"/>
          <a:ext cx="889000" cy="5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141266</xdr:rowOff>
    </xdr:from>
    <xdr:to>
      <xdr:col>81</xdr:col>
      <xdr:colOff>101600</xdr:colOff>
      <xdr:row>37</xdr:row>
      <xdr:rowOff>71416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87943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8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70010</xdr:rowOff>
    </xdr:from>
    <xdr:to>
      <xdr:col>76</xdr:col>
      <xdr:colOff>114300</xdr:colOff>
      <xdr:row>38</xdr:row>
      <xdr:rowOff>25694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413660"/>
          <a:ext cx="889000" cy="12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99824</xdr:rowOff>
    </xdr:from>
    <xdr:to>
      <xdr:col>76</xdr:col>
      <xdr:colOff>165100</xdr:colOff>
      <xdr:row>37</xdr:row>
      <xdr:rowOff>29974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46501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68769</xdr:rowOff>
    </xdr:from>
    <xdr:to>
      <xdr:col>71</xdr:col>
      <xdr:colOff>177800</xdr:colOff>
      <xdr:row>37</xdr:row>
      <xdr:rowOff>70010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412419"/>
          <a:ext cx="889000" cy="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36126</xdr:rowOff>
    </xdr:from>
    <xdr:to>
      <xdr:col>72</xdr:col>
      <xdr:colOff>38100</xdr:colOff>
      <xdr:row>36</xdr:row>
      <xdr:rowOff>137726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154253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142915</xdr:rowOff>
    </xdr:from>
    <xdr:to>
      <xdr:col>67</xdr:col>
      <xdr:colOff>101600</xdr:colOff>
      <xdr:row>37</xdr:row>
      <xdr:rowOff>73065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89592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09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57614</xdr:rowOff>
    </xdr:from>
    <xdr:to>
      <xdr:col>85</xdr:col>
      <xdr:colOff>177800</xdr:colOff>
      <xdr:row>38</xdr:row>
      <xdr:rowOff>159214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57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143991</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487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33155</xdr:rowOff>
    </xdr:from>
    <xdr:to>
      <xdr:col>81</xdr:col>
      <xdr:colOff>101600</xdr:colOff>
      <xdr:row>38</xdr:row>
      <xdr:rowOff>134755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54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125882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640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146344</xdr:rowOff>
    </xdr:from>
    <xdr:to>
      <xdr:col>76</xdr:col>
      <xdr:colOff>165100</xdr:colOff>
      <xdr:row>38</xdr:row>
      <xdr:rowOff>76494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48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67621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582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19210</xdr:rowOff>
    </xdr:from>
    <xdr:to>
      <xdr:col>72</xdr:col>
      <xdr:colOff>38100</xdr:colOff>
      <xdr:row>37</xdr:row>
      <xdr:rowOff>120810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36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111937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45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17969</xdr:rowOff>
    </xdr:from>
    <xdr:to>
      <xdr:col>67</xdr:col>
      <xdr:colOff>101600</xdr:colOff>
      <xdr:row>37</xdr:row>
      <xdr:rowOff>119569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36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110696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45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136313</xdr:rowOff>
    </xdr:from>
    <xdr:to>
      <xdr:col>85</xdr:col>
      <xdr:colOff>126364</xdr:colOff>
      <xdr:row>58</xdr:row>
      <xdr:rowOff>34091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80263"/>
          <a:ext cx="1269" cy="109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37918</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8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34091</xdr:rowOff>
    </xdr:from>
    <xdr:to>
      <xdr:col>86</xdr:col>
      <xdr:colOff>25400</xdr:colOff>
      <xdr:row>58</xdr:row>
      <xdr:rowOff>34091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7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82990</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65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335,889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136313</xdr:rowOff>
    </xdr:from>
    <xdr:to>
      <xdr:col>86</xdr:col>
      <xdr:colOff>25400</xdr:colOff>
      <xdr:row>51</xdr:row>
      <xdr:rowOff>136313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8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168759</xdr:rowOff>
    </xdr:from>
    <xdr:to>
      <xdr:col>85</xdr:col>
      <xdr:colOff>127000</xdr:colOff>
      <xdr:row>57</xdr:row>
      <xdr:rowOff>157459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769959"/>
          <a:ext cx="838200" cy="16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78440</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08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55563</xdr:rowOff>
    </xdr:from>
    <xdr:to>
      <xdr:col>85</xdr:col>
      <xdr:colOff>177800</xdr:colOff>
      <xdr:row>56</xdr:row>
      <xdr:rowOff>157163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157459</xdr:rowOff>
    </xdr:from>
    <xdr:to>
      <xdr:col>81</xdr:col>
      <xdr:colOff>50800</xdr:colOff>
      <xdr:row>57</xdr:row>
      <xdr:rowOff>159836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930109"/>
          <a:ext cx="8890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65736</xdr:rowOff>
    </xdr:from>
    <xdr:to>
      <xdr:col>81</xdr:col>
      <xdr:colOff>101600</xdr:colOff>
      <xdr:row>56</xdr:row>
      <xdr:rowOff>167336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12413</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944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73170</xdr:rowOff>
    </xdr:from>
    <xdr:to>
      <xdr:col>76</xdr:col>
      <xdr:colOff>114300</xdr:colOff>
      <xdr:row>57</xdr:row>
      <xdr:rowOff>159836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845820"/>
          <a:ext cx="889000" cy="86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103043</xdr:rowOff>
    </xdr:from>
    <xdr:to>
      <xdr:col>76</xdr:col>
      <xdr:colOff>165100</xdr:colOff>
      <xdr:row>57</xdr:row>
      <xdr:rowOff>33193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0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49720</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47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73170</xdr:rowOff>
    </xdr:from>
    <xdr:to>
      <xdr:col>71</xdr:col>
      <xdr:colOff>177800</xdr:colOff>
      <xdr:row>57</xdr:row>
      <xdr:rowOff>135113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845820"/>
          <a:ext cx="889000" cy="6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122341</xdr:rowOff>
    </xdr:from>
    <xdr:to>
      <xdr:col>72</xdr:col>
      <xdr:colOff>38100</xdr:colOff>
      <xdr:row>57</xdr:row>
      <xdr:rowOff>52491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2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69018</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49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129461</xdr:rowOff>
    </xdr:from>
    <xdr:to>
      <xdr:col>67</xdr:col>
      <xdr:colOff>101600</xdr:colOff>
      <xdr:row>57</xdr:row>
      <xdr:rowOff>59611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3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76138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50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117959</xdr:rowOff>
    </xdr:from>
    <xdr:to>
      <xdr:col>85</xdr:col>
      <xdr:colOff>177800</xdr:colOff>
      <xdr:row>57</xdr:row>
      <xdr:rowOff>48109</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71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96386</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697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106659</xdr:rowOff>
    </xdr:from>
    <xdr:to>
      <xdr:col>81</xdr:col>
      <xdr:colOff>101600</xdr:colOff>
      <xdr:row>58</xdr:row>
      <xdr:rowOff>36809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87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27936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97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109036</xdr:rowOff>
    </xdr:from>
    <xdr:to>
      <xdr:col>76</xdr:col>
      <xdr:colOff>165100</xdr:colOff>
      <xdr:row>58</xdr:row>
      <xdr:rowOff>39186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8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30313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7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22370</xdr:rowOff>
    </xdr:from>
    <xdr:to>
      <xdr:col>72</xdr:col>
      <xdr:colOff>38100</xdr:colOff>
      <xdr:row>57</xdr:row>
      <xdr:rowOff>123970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7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115097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88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84313</xdr:rowOff>
    </xdr:from>
    <xdr:to>
      <xdr:col>67</xdr:col>
      <xdr:colOff>101600</xdr:colOff>
      <xdr:row>58</xdr:row>
      <xdr:rowOff>14463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5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5590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94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43261</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16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161388</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9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43261</xdr:rowOff>
    </xdr:from>
    <xdr:to>
      <xdr:col>86</xdr:col>
      <xdr:colOff>25400</xdr:colOff>
      <xdr:row>71</xdr:row>
      <xdr:rowOff>43261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1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63747</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65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40870</xdr:rowOff>
    </xdr:from>
    <xdr:to>
      <xdr:col>85</xdr:col>
      <xdr:colOff>177800</xdr:colOff>
      <xdr:row>78</xdr:row>
      <xdr:rowOff>142470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1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53688</xdr:rowOff>
    </xdr:from>
    <xdr:to>
      <xdr:col>81</xdr:col>
      <xdr:colOff>101600</xdr:colOff>
      <xdr:row>78</xdr:row>
      <xdr:rowOff>155288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2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365</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20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61125</xdr:rowOff>
    </xdr:from>
    <xdr:to>
      <xdr:col>76</xdr:col>
      <xdr:colOff>165100</xdr:colOff>
      <xdr:row>78</xdr:row>
      <xdr:rowOff>162725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3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7802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20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24870</xdr:rowOff>
    </xdr:from>
    <xdr:to>
      <xdr:col>72</xdr:col>
      <xdr:colOff>38100</xdr:colOff>
      <xdr:row>78</xdr:row>
      <xdr:rowOff>126470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142997</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17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39432</xdr:rowOff>
    </xdr:from>
    <xdr:to>
      <xdr:col>67</xdr:col>
      <xdr:colOff>101600</xdr:colOff>
      <xdr:row>78</xdr:row>
      <xdr:rowOff>141032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1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157559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18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88627</xdr:rowOff>
    </xdr:from>
    <xdr:to>
      <xdr:col>85</xdr:col>
      <xdr:colOff>126364</xdr:colOff>
      <xdr:row>99</xdr:row>
      <xdr:rowOff>41459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690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45286</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1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41459</xdr:rowOff>
    </xdr:from>
    <xdr:to>
      <xdr:col>86</xdr:col>
      <xdr:colOff>25400</xdr:colOff>
      <xdr:row>99</xdr:row>
      <xdr:rowOff>41459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1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35304</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46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88627</xdr:rowOff>
    </xdr:from>
    <xdr:to>
      <xdr:col>86</xdr:col>
      <xdr:colOff>25400</xdr:colOff>
      <xdr:row>91</xdr:row>
      <xdr:rowOff>88627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69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74533</xdr:rowOff>
    </xdr:from>
    <xdr:to>
      <xdr:col>85</xdr:col>
      <xdr:colOff>127000</xdr:colOff>
      <xdr:row>97</xdr:row>
      <xdr:rowOff>78051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705183"/>
          <a:ext cx="838200" cy="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62231</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349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39354</xdr:rowOff>
    </xdr:from>
    <xdr:to>
      <xdr:col>85</xdr:col>
      <xdr:colOff>177800</xdr:colOff>
      <xdr:row>96</xdr:row>
      <xdr:rowOff>140954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9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78051</xdr:rowOff>
    </xdr:from>
    <xdr:to>
      <xdr:col>81</xdr:col>
      <xdr:colOff>50800</xdr:colOff>
      <xdr:row>97</xdr:row>
      <xdr:rowOff>89660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708701"/>
          <a:ext cx="889000" cy="1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12436</xdr:rowOff>
    </xdr:from>
    <xdr:to>
      <xdr:col>81</xdr:col>
      <xdr:colOff>101600</xdr:colOff>
      <xdr:row>96</xdr:row>
      <xdr:rowOff>114036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130563</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24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89660</xdr:rowOff>
    </xdr:from>
    <xdr:to>
      <xdr:col>76</xdr:col>
      <xdr:colOff>114300</xdr:colOff>
      <xdr:row>97</xdr:row>
      <xdr:rowOff>93492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720310"/>
          <a:ext cx="889000" cy="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54682</xdr:rowOff>
    </xdr:from>
    <xdr:to>
      <xdr:col>76</xdr:col>
      <xdr:colOff>165100</xdr:colOff>
      <xdr:row>96</xdr:row>
      <xdr:rowOff>156282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1359</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28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58623</xdr:rowOff>
    </xdr:from>
    <xdr:to>
      <xdr:col>71</xdr:col>
      <xdr:colOff>177800</xdr:colOff>
      <xdr:row>97</xdr:row>
      <xdr:rowOff>93492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689273"/>
          <a:ext cx="889000" cy="3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84472</xdr:rowOff>
    </xdr:from>
    <xdr:to>
      <xdr:col>72</xdr:col>
      <xdr:colOff>38100</xdr:colOff>
      <xdr:row>97</xdr:row>
      <xdr:rowOff>14622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31149</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31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83283</xdr:rowOff>
    </xdr:from>
    <xdr:to>
      <xdr:col>67</xdr:col>
      <xdr:colOff>101600</xdr:colOff>
      <xdr:row>97</xdr:row>
      <xdr:rowOff>13433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29960</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317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23733</xdr:rowOff>
    </xdr:from>
    <xdr:to>
      <xdr:col>85</xdr:col>
      <xdr:colOff>177800</xdr:colOff>
      <xdr:row>97</xdr:row>
      <xdr:rowOff>125333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65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2160</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63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27251</xdr:rowOff>
    </xdr:from>
    <xdr:to>
      <xdr:col>81</xdr:col>
      <xdr:colOff>101600</xdr:colOff>
      <xdr:row>97</xdr:row>
      <xdr:rowOff>128851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65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119978</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75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38860</xdr:rowOff>
    </xdr:from>
    <xdr:to>
      <xdr:col>76</xdr:col>
      <xdr:colOff>165100</xdr:colOff>
      <xdr:row>97</xdr:row>
      <xdr:rowOff>140460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66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131587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76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42692</xdr:rowOff>
    </xdr:from>
    <xdr:to>
      <xdr:col>72</xdr:col>
      <xdr:colOff>38100</xdr:colOff>
      <xdr:row>97</xdr:row>
      <xdr:rowOff>144292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67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135419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76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7823</xdr:rowOff>
    </xdr:from>
    <xdr:to>
      <xdr:col>67</xdr:col>
      <xdr:colOff>101600</xdr:colOff>
      <xdr:row>97</xdr:row>
      <xdr:rowOff>109423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63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100550</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73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74386"/>
          <a:ext cx="1269" cy="148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159763</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74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77213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208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54335</xdr:rowOff>
    </xdr:from>
    <xdr:to>
      <xdr:col>116</xdr:col>
      <xdr:colOff>114300</xdr:colOff>
      <xdr:row>38</xdr:row>
      <xdr:rowOff>155935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6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21051</xdr:rowOff>
    </xdr:from>
    <xdr:to>
      <xdr:col>112</xdr:col>
      <xdr:colOff>38100</xdr:colOff>
      <xdr:row>38</xdr:row>
      <xdr:rowOff>122651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3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139178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1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73904</xdr:rowOff>
    </xdr:from>
    <xdr:to>
      <xdr:col>107</xdr:col>
      <xdr:colOff>101600</xdr:colOff>
      <xdr:row>39</xdr:row>
      <xdr:rowOff>4054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20581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xdr:rowOff>
    </xdr:from>
    <xdr:to>
      <xdr:col>98</xdr:col>
      <xdr:colOff>38100</xdr:colOff>
      <xdr:row>38</xdr:row>
      <xdr:rowOff>109484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2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126011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98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32763</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47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178,681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円となり、類似団体</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よりも低い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水準</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。これは、令和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150,837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し、子ども室内遊戯施設の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建設完了</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が主な要因である。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84,620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7,262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円減少した。これは、一部事務組合である長幌上水道企業団が行う第２浄水場建設費用に係る出資金の減少が主な要因である。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農林水産業費は、住民一人当たり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158,714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べて高い水準にある。これは農業経営高度化促進事業等の土地改良事業費の増や、国営事業で実施した排水路等整備事業の繰上償還に係る負担金の増、排水機場施設維持管理経費の増が主な要因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農林水産業費以外の費目では、類似団体平均よりも下回っている状況である。これは、行財政改革実行計画に基づき、不断の行財政改革を実行し、限られた財源の効率的・効果的な 活用を図るとともに、経常経費の削減や投資的経費を抑制することで予算規模の縮小に努めたことが要因であると思われる。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北海道南幌町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行財政改革の取組みにより、着実に経費の削減が図られ、平成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年度まで財政調整基金残高の標準財政規模比は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％を超えていたが、自立支援、生活支援等に係る扶助費の増加や一部事務組合負担金の増加等による財源不足に充てるため基金残高が減少し、平成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％を下回っている。実質単年度収支は平成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年度以降赤字となっていたが、令和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年度では前年度と比較し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0.59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ポイント増加したことで黒字に転じている。令和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年度は財政調整基金や減債基金の取崩したことによ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3.86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ポイント減少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し、マイナスに転じた。</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北海道南幌町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一般会計及び各特別会計いずれの会計においても赤字額は発生していない状況で推移している。　</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今後も各会計ともに行財政改革の着実な取組みにより、健全な財政運営に努め、現在の水準を維持する。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10.10.150.9\share\&#32207;&#21209;&#35506;\03&#36001;&#21209;&#20418;\15&#36001;&#25919;&#29366;&#27841;&#12398;&#20844;&#34920;\&#36001;&#25919;&#29366;&#27841;&#36039;&#26009;&#38598;\R05&#27770;&#31639;\2&#22238;&#30446;&#12304;&#36001;&#25919;&#29366;&#27841;&#36039;&#26009;&#38598;&#12305;_014231_&#21335;&#24140;&#30010;_2023.xlsx" TargetMode="External"/><Relationship Id="rId1" Type="http://schemas.openxmlformats.org/officeDocument/2006/relationships/externalLinkPath" Target="2&#22238;&#30446;&#12304;&#36001;&#25919;&#29366;&#27841;&#36039;&#26009;&#38598;&#12305;_014231_&#21335;&#24140;&#30010;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70.099999999999994</v>
          </cell>
          <cell r="BX51">
            <v>86.6</v>
          </cell>
          <cell r="CF51">
            <v>95.8</v>
          </cell>
          <cell r="CN51">
            <v>107.9</v>
          </cell>
          <cell r="CV51">
            <v>111.2</v>
          </cell>
        </row>
        <row r="53">
          <cell r="BP53">
            <v>63.3</v>
          </cell>
          <cell r="BX53">
            <v>64</v>
          </cell>
          <cell r="CF53">
            <v>66</v>
          </cell>
          <cell r="CN53">
            <v>66.7</v>
          </cell>
          <cell r="CV53">
            <v>67.8</v>
          </cell>
        </row>
        <row r="55">
          <cell r="AN55" t="str">
            <v>類似団体内平均値</v>
          </cell>
          <cell r="BP55">
            <v>0</v>
          </cell>
          <cell r="BX55">
            <v>0</v>
          </cell>
          <cell r="CF55">
            <v>0</v>
          </cell>
          <cell r="CN55">
            <v>0</v>
          </cell>
          <cell r="CV55">
            <v>0</v>
          </cell>
        </row>
        <row r="57">
          <cell r="BP57">
            <v>61.6</v>
          </cell>
          <cell r="BX57">
            <v>64.400000000000006</v>
          </cell>
          <cell r="CF57">
            <v>65.3</v>
          </cell>
          <cell r="CN57">
            <v>66.7</v>
          </cell>
          <cell r="CV57">
            <v>67.2</v>
          </cell>
        </row>
        <row r="72">
          <cell r="BP72" t="str">
            <v>R01</v>
          </cell>
          <cell r="BX72" t="str">
            <v>R02</v>
          </cell>
          <cell r="CF72" t="str">
            <v>R03</v>
          </cell>
          <cell r="CN72" t="str">
            <v>R04</v>
          </cell>
          <cell r="CV72" t="str">
            <v>R05</v>
          </cell>
        </row>
        <row r="73">
          <cell r="AN73" t="str">
            <v>当該団体値</v>
          </cell>
          <cell r="BP73">
            <v>70.099999999999994</v>
          </cell>
          <cell r="BX73">
            <v>86.6</v>
          </cell>
          <cell r="CF73">
            <v>95.8</v>
          </cell>
          <cell r="CN73">
            <v>107.9</v>
          </cell>
          <cell r="CV73">
            <v>111.2</v>
          </cell>
        </row>
        <row r="75">
          <cell r="BP75">
            <v>11.9</v>
          </cell>
          <cell r="BX75">
            <v>11.2</v>
          </cell>
          <cell r="CF75">
            <v>10.199999999999999</v>
          </cell>
          <cell r="CN75">
            <v>10.5</v>
          </cell>
          <cell r="CV75">
            <v>11.7</v>
          </cell>
        </row>
        <row r="77">
          <cell r="AN77" t="str">
            <v>類似団体内平均値</v>
          </cell>
          <cell r="BP77">
            <v>0</v>
          </cell>
          <cell r="BX77">
            <v>0</v>
          </cell>
          <cell r="CF77">
            <v>0</v>
          </cell>
          <cell r="CN77">
            <v>0</v>
          </cell>
          <cell r="CV77">
            <v>0</v>
          </cell>
        </row>
        <row r="79">
          <cell r="BP79">
            <v>8.6</v>
          </cell>
          <cell r="BX79">
            <v>8.9</v>
          </cell>
          <cell r="CF79">
            <v>8.9</v>
          </cell>
          <cell r="CN79">
            <v>9.1</v>
          </cell>
          <cell r="CV79">
            <v>9.3000000000000007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W37" sqref="W37:AK37"/>
    </sheetView>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75" thickBot="1" x14ac:dyDescent="0.2">
      <c r="B2" s="176" t="s">
        <v>77</v>
      </c>
      <c r="C2" s="176"/>
      <c r="D2" s="177"/>
    </row>
    <row r="3" spans="1:119" ht="18.75" customHeight="1" thickBot="1" x14ac:dyDescent="0.2">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7853485</v>
      </c>
      <c r="BO4" s="436"/>
      <c r="BP4" s="436"/>
      <c r="BQ4" s="436"/>
      <c r="BR4" s="436"/>
      <c r="BS4" s="436"/>
      <c r="BT4" s="436"/>
      <c r="BU4" s="437"/>
      <c r="BV4" s="435">
        <v>8245066</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3.7</v>
      </c>
      <c r="CU4" s="576"/>
      <c r="CV4" s="576"/>
      <c r="CW4" s="576"/>
      <c r="CX4" s="576"/>
      <c r="CY4" s="576"/>
      <c r="CZ4" s="576"/>
      <c r="DA4" s="577"/>
      <c r="DB4" s="575">
        <v>3.7</v>
      </c>
      <c r="DC4" s="576"/>
      <c r="DD4" s="576"/>
      <c r="DE4" s="576"/>
      <c r="DF4" s="576"/>
      <c r="DG4" s="576"/>
      <c r="DH4" s="576"/>
      <c r="DI4" s="577"/>
    </row>
    <row r="5" spans="1:119" ht="18.75" customHeight="1" x14ac:dyDescent="0.15">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7725875</v>
      </c>
      <c r="BO5" s="407"/>
      <c r="BP5" s="407"/>
      <c r="BQ5" s="407"/>
      <c r="BR5" s="407"/>
      <c r="BS5" s="407"/>
      <c r="BT5" s="407"/>
      <c r="BU5" s="408"/>
      <c r="BV5" s="406">
        <v>8119396</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91</v>
      </c>
      <c r="CU5" s="404"/>
      <c r="CV5" s="404"/>
      <c r="CW5" s="404"/>
      <c r="CX5" s="404"/>
      <c r="CY5" s="404"/>
      <c r="CZ5" s="404"/>
      <c r="DA5" s="405"/>
      <c r="DB5" s="403">
        <v>91.9</v>
      </c>
      <c r="DC5" s="404"/>
      <c r="DD5" s="404"/>
      <c r="DE5" s="404"/>
      <c r="DF5" s="404"/>
      <c r="DG5" s="404"/>
      <c r="DH5" s="404"/>
      <c r="DI5" s="405"/>
    </row>
    <row r="6" spans="1:119" ht="18.75" customHeight="1" x14ac:dyDescent="0.15">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127610</v>
      </c>
      <c r="BO6" s="407"/>
      <c r="BP6" s="407"/>
      <c r="BQ6" s="407"/>
      <c r="BR6" s="407"/>
      <c r="BS6" s="407"/>
      <c r="BT6" s="407"/>
      <c r="BU6" s="408"/>
      <c r="BV6" s="406">
        <v>125670</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91.4</v>
      </c>
      <c r="CU6" s="550"/>
      <c r="CV6" s="550"/>
      <c r="CW6" s="550"/>
      <c r="CX6" s="550"/>
      <c r="CY6" s="550"/>
      <c r="CZ6" s="550"/>
      <c r="DA6" s="551"/>
      <c r="DB6" s="549">
        <v>92.8</v>
      </c>
      <c r="DC6" s="550"/>
      <c r="DD6" s="550"/>
      <c r="DE6" s="550"/>
      <c r="DF6" s="550"/>
      <c r="DG6" s="550"/>
      <c r="DH6" s="550"/>
      <c r="DI6" s="551"/>
    </row>
    <row r="7" spans="1:119" ht="18.75" customHeight="1" x14ac:dyDescent="0.15">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92</v>
      </c>
      <c r="BO7" s="407"/>
      <c r="BP7" s="407"/>
      <c r="BQ7" s="407"/>
      <c r="BR7" s="407"/>
      <c r="BS7" s="407"/>
      <c r="BT7" s="407"/>
      <c r="BU7" s="408"/>
      <c r="BV7" s="406">
        <v>0</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3487617</v>
      </c>
      <c r="CU7" s="407"/>
      <c r="CV7" s="407"/>
      <c r="CW7" s="407"/>
      <c r="CX7" s="407"/>
      <c r="CY7" s="407"/>
      <c r="CZ7" s="407"/>
      <c r="DA7" s="408"/>
      <c r="DB7" s="406">
        <v>3425058</v>
      </c>
      <c r="DC7" s="407"/>
      <c r="DD7" s="407"/>
      <c r="DE7" s="407"/>
      <c r="DF7" s="407"/>
      <c r="DG7" s="407"/>
      <c r="DH7" s="407"/>
      <c r="DI7" s="408"/>
    </row>
    <row r="8" spans="1:119" ht="18.75" customHeight="1" thickBot="1" x14ac:dyDescent="0.2">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127518</v>
      </c>
      <c r="BO8" s="407"/>
      <c r="BP8" s="407"/>
      <c r="BQ8" s="407"/>
      <c r="BR8" s="407"/>
      <c r="BS8" s="407"/>
      <c r="BT8" s="407"/>
      <c r="BU8" s="408"/>
      <c r="BV8" s="406">
        <v>125670</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0.28000000000000003</v>
      </c>
      <c r="CU8" s="510"/>
      <c r="CV8" s="510"/>
      <c r="CW8" s="510"/>
      <c r="CX8" s="510"/>
      <c r="CY8" s="510"/>
      <c r="CZ8" s="510"/>
      <c r="DA8" s="511"/>
      <c r="DB8" s="509">
        <v>0.28000000000000003</v>
      </c>
      <c r="DC8" s="510"/>
      <c r="DD8" s="510"/>
      <c r="DE8" s="510"/>
      <c r="DF8" s="510"/>
      <c r="DG8" s="510"/>
      <c r="DH8" s="510"/>
      <c r="DI8" s="511"/>
    </row>
    <row r="9" spans="1:119" ht="18.75" customHeight="1" thickBot="1" x14ac:dyDescent="0.2">
      <c r="A9" s="175"/>
      <c r="B9" s="538" t="s">
        <v>106</v>
      </c>
      <c r="C9" s="539"/>
      <c r="D9" s="539"/>
      <c r="E9" s="539"/>
      <c r="F9" s="539"/>
      <c r="G9" s="539"/>
      <c r="H9" s="539"/>
      <c r="I9" s="539"/>
      <c r="J9" s="539"/>
      <c r="K9" s="457"/>
      <c r="L9" s="540" t="s">
        <v>107</v>
      </c>
      <c r="M9" s="541"/>
      <c r="N9" s="541"/>
      <c r="O9" s="541"/>
      <c r="P9" s="541"/>
      <c r="Q9" s="542"/>
      <c r="R9" s="543">
        <v>7319</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1848</v>
      </c>
      <c r="BO9" s="407"/>
      <c r="BP9" s="407"/>
      <c r="BQ9" s="407"/>
      <c r="BR9" s="407"/>
      <c r="BS9" s="407"/>
      <c r="BT9" s="407"/>
      <c r="BU9" s="408"/>
      <c r="BV9" s="406">
        <v>-26356</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12.5</v>
      </c>
      <c r="CU9" s="404"/>
      <c r="CV9" s="404"/>
      <c r="CW9" s="404"/>
      <c r="CX9" s="404"/>
      <c r="CY9" s="404"/>
      <c r="CZ9" s="404"/>
      <c r="DA9" s="405"/>
      <c r="DB9" s="403">
        <v>12.7</v>
      </c>
      <c r="DC9" s="404"/>
      <c r="DD9" s="404"/>
      <c r="DE9" s="404"/>
      <c r="DF9" s="404"/>
      <c r="DG9" s="404"/>
      <c r="DH9" s="404"/>
      <c r="DI9" s="405"/>
    </row>
    <row r="10" spans="1:119" ht="18.75" customHeight="1" thickBot="1" x14ac:dyDescent="0.2">
      <c r="A10" s="175"/>
      <c r="B10" s="538"/>
      <c r="C10" s="539"/>
      <c r="D10" s="539"/>
      <c r="E10" s="539"/>
      <c r="F10" s="539"/>
      <c r="G10" s="539"/>
      <c r="H10" s="539"/>
      <c r="I10" s="539"/>
      <c r="J10" s="539"/>
      <c r="K10" s="457"/>
      <c r="L10" s="362" t="s">
        <v>112</v>
      </c>
      <c r="M10" s="363"/>
      <c r="N10" s="363"/>
      <c r="O10" s="363"/>
      <c r="P10" s="363"/>
      <c r="Q10" s="364"/>
      <c r="R10" s="359">
        <v>7927</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62854</v>
      </c>
      <c r="BO10" s="407"/>
      <c r="BP10" s="407"/>
      <c r="BQ10" s="407"/>
      <c r="BR10" s="407"/>
      <c r="BS10" s="407"/>
      <c r="BT10" s="407"/>
      <c r="BU10" s="408"/>
      <c r="BV10" s="406">
        <v>76029</v>
      </c>
      <c r="BW10" s="407"/>
      <c r="BX10" s="407"/>
      <c r="BY10" s="407"/>
      <c r="BZ10" s="407"/>
      <c r="CA10" s="407"/>
      <c r="CB10" s="407"/>
      <c r="CC10" s="408"/>
      <c r="CD10" s="181" t="s">
        <v>115</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15">
      <c r="A12" s="175"/>
      <c r="B12" s="512" t="s">
        <v>122</v>
      </c>
      <c r="C12" s="513"/>
      <c r="D12" s="513"/>
      <c r="E12" s="513"/>
      <c r="F12" s="513"/>
      <c r="G12" s="513"/>
      <c r="H12" s="513"/>
      <c r="I12" s="513"/>
      <c r="J12" s="513"/>
      <c r="K12" s="514"/>
      <c r="L12" s="521" t="s">
        <v>123</v>
      </c>
      <c r="M12" s="522"/>
      <c r="N12" s="522"/>
      <c r="O12" s="522"/>
      <c r="P12" s="522"/>
      <c r="Q12" s="523"/>
      <c r="R12" s="524">
        <v>7785</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90</v>
      </c>
      <c r="AV12" s="465"/>
      <c r="AW12" s="465"/>
      <c r="AX12" s="465"/>
      <c r="AY12" s="420" t="s">
        <v>127</v>
      </c>
      <c r="AZ12" s="421"/>
      <c r="BA12" s="421"/>
      <c r="BB12" s="421"/>
      <c r="BC12" s="421"/>
      <c r="BD12" s="421"/>
      <c r="BE12" s="421"/>
      <c r="BF12" s="421"/>
      <c r="BG12" s="421"/>
      <c r="BH12" s="421"/>
      <c r="BI12" s="421"/>
      <c r="BJ12" s="421"/>
      <c r="BK12" s="421"/>
      <c r="BL12" s="421"/>
      <c r="BM12" s="422"/>
      <c r="BN12" s="406">
        <v>166833</v>
      </c>
      <c r="BO12" s="407"/>
      <c r="BP12" s="407"/>
      <c r="BQ12" s="407"/>
      <c r="BR12" s="407"/>
      <c r="BS12" s="407"/>
      <c r="BT12" s="407"/>
      <c r="BU12" s="408"/>
      <c r="BV12" s="406">
        <v>17984</v>
      </c>
      <c r="BW12" s="407"/>
      <c r="BX12" s="407"/>
      <c r="BY12" s="407"/>
      <c r="BZ12" s="407"/>
      <c r="CA12" s="407"/>
      <c r="CB12" s="407"/>
      <c r="CC12" s="408"/>
      <c r="CD12" s="446" t="s">
        <v>128</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15">
      <c r="A13" s="175"/>
      <c r="B13" s="515"/>
      <c r="C13" s="516"/>
      <c r="D13" s="516"/>
      <c r="E13" s="516"/>
      <c r="F13" s="516"/>
      <c r="G13" s="516"/>
      <c r="H13" s="516"/>
      <c r="I13" s="516"/>
      <c r="J13" s="516"/>
      <c r="K13" s="517"/>
      <c r="L13" s="190"/>
      <c r="M13" s="490" t="s">
        <v>129</v>
      </c>
      <c r="N13" s="491"/>
      <c r="O13" s="491"/>
      <c r="P13" s="491"/>
      <c r="Q13" s="492"/>
      <c r="R13" s="493">
        <v>7705</v>
      </c>
      <c r="S13" s="494"/>
      <c r="T13" s="494"/>
      <c r="U13" s="494"/>
      <c r="V13" s="495"/>
      <c r="W13" s="496" t="s">
        <v>130</v>
      </c>
      <c r="X13" s="392"/>
      <c r="Y13" s="392"/>
      <c r="Z13" s="392"/>
      <c r="AA13" s="392"/>
      <c r="AB13" s="393"/>
      <c r="AC13" s="359">
        <v>640</v>
      </c>
      <c r="AD13" s="360"/>
      <c r="AE13" s="360"/>
      <c r="AF13" s="360"/>
      <c r="AG13" s="361"/>
      <c r="AH13" s="359">
        <v>753</v>
      </c>
      <c r="AI13" s="360"/>
      <c r="AJ13" s="360"/>
      <c r="AK13" s="360"/>
      <c r="AL13" s="419"/>
      <c r="AM13" s="463" t="s">
        <v>131</v>
      </c>
      <c r="AN13" s="363"/>
      <c r="AO13" s="363"/>
      <c r="AP13" s="363"/>
      <c r="AQ13" s="363"/>
      <c r="AR13" s="363"/>
      <c r="AS13" s="363"/>
      <c r="AT13" s="364"/>
      <c r="AU13" s="464" t="s">
        <v>132</v>
      </c>
      <c r="AV13" s="465"/>
      <c r="AW13" s="465"/>
      <c r="AX13" s="465"/>
      <c r="AY13" s="420" t="s">
        <v>133</v>
      </c>
      <c r="AZ13" s="421"/>
      <c r="BA13" s="421"/>
      <c r="BB13" s="421"/>
      <c r="BC13" s="421"/>
      <c r="BD13" s="421"/>
      <c r="BE13" s="421"/>
      <c r="BF13" s="421"/>
      <c r="BG13" s="421"/>
      <c r="BH13" s="421"/>
      <c r="BI13" s="421"/>
      <c r="BJ13" s="421"/>
      <c r="BK13" s="421"/>
      <c r="BL13" s="421"/>
      <c r="BM13" s="422"/>
      <c r="BN13" s="406">
        <v>-102131</v>
      </c>
      <c r="BO13" s="407"/>
      <c r="BP13" s="407"/>
      <c r="BQ13" s="407"/>
      <c r="BR13" s="407"/>
      <c r="BS13" s="407"/>
      <c r="BT13" s="407"/>
      <c r="BU13" s="408"/>
      <c r="BV13" s="406">
        <v>31689</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11.7</v>
      </c>
      <c r="CU13" s="404"/>
      <c r="CV13" s="404"/>
      <c r="CW13" s="404"/>
      <c r="CX13" s="404"/>
      <c r="CY13" s="404"/>
      <c r="CZ13" s="404"/>
      <c r="DA13" s="405"/>
      <c r="DB13" s="403">
        <v>10.5</v>
      </c>
      <c r="DC13" s="404"/>
      <c r="DD13" s="404"/>
      <c r="DE13" s="404"/>
      <c r="DF13" s="404"/>
      <c r="DG13" s="404"/>
      <c r="DH13" s="404"/>
      <c r="DI13" s="405"/>
    </row>
    <row r="14" spans="1:119" ht="18.75" customHeight="1" thickBot="1" x14ac:dyDescent="0.2">
      <c r="A14" s="175"/>
      <c r="B14" s="515"/>
      <c r="C14" s="516"/>
      <c r="D14" s="516"/>
      <c r="E14" s="516"/>
      <c r="F14" s="516"/>
      <c r="G14" s="516"/>
      <c r="H14" s="516"/>
      <c r="I14" s="516"/>
      <c r="J14" s="516"/>
      <c r="K14" s="517"/>
      <c r="L14" s="480" t="s">
        <v>135</v>
      </c>
      <c r="M14" s="533"/>
      <c r="N14" s="533"/>
      <c r="O14" s="533"/>
      <c r="P14" s="533"/>
      <c r="Q14" s="534"/>
      <c r="R14" s="493">
        <v>7546</v>
      </c>
      <c r="S14" s="494"/>
      <c r="T14" s="494"/>
      <c r="U14" s="494"/>
      <c r="V14" s="495"/>
      <c r="W14" s="497"/>
      <c r="X14" s="395"/>
      <c r="Y14" s="395"/>
      <c r="Z14" s="395"/>
      <c r="AA14" s="395"/>
      <c r="AB14" s="396"/>
      <c r="AC14" s="486">
        <v>17.7</v>
      </c>
      <c r="AD14" s="487"/>
      <c r="AE14" s="487"/>
      <c r="AF14" s="487"/>
      <c r="AG14" s="488"/>
      <c r="AH14" s="486">
        <v>19.399999999999999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111.2</v>
      </c>
      <c r="CU14" s="504"/>
      <c r="CV14" s="504"/>
      <c r="CW14" s="504"/>
      <c r="CX14" s="504"/>
      <c r="CY14" s="504"/>
      <c r="CZ14" s="504"/>
      <c r="DA14" s="505"/>
      <c r="DB14" s="503">
        <v>107.9</v>
      </c>
      <c r="DC14" s="504"/>
      <c r="DD14" s="504"/>
      <c r="DE14" s="504"/>
      <c r="DF14" s="504"/>
      <c r="DG14" s="504"/>
      <c r="DH14" s="504"/>
      <c r="DI14" s="505"/>
    </row>
    <row r="15" spans="1:119" ht="18.75" customHeight="1" x14ac:dyDescent="0.15">
      <c r="A15" s="175"/>
      <c r="B15" s="515"/>
      <c r="C15" s="516"/>
      <c r="D15" s="516"/>
      <c r="E15" s="516"/>
      <c r="F15" s="516"/>
      <c r="G15" s="516"/>
      <c r="H15" s="516"/>
      <c r="I15" s="516"/>
      <c r="J15" s="516"/>
      <c r="K15" s="517"/>
      <c r="L15" s="190"/>
      <c r="M15" s="490" t="s">
        <v>129</v>
      </c>
      <c r="N15" s="491"/>
      <c r="O15" s="491"/>
      <c r="P15" s="491"/>
      <c r="Q15" s="492"/>
      <c r="R15" s="493">
        <v>7483</v>
      </c>
      <c r="S15" s="494"/>
      <c r="T15" s="494"/>
      <c r="U15" s="494"/>
      <c r="V15" s="495"/>
      <c r="W15" s="496" t="s">
        <v>137</v>
      </c>
      <c r="X15" s="392"/>
      <c r="Y15" s="392"/>
      <c r="Z15" s="392"/>
      <c r="AA15" s="392"/>
      <c r="AB15" s="393"/>
      <c r="AC15" s="359">
        <v>644</v>
      </c>
      <c r="AD15" s="360"/>
      <c r="AE15" s="360"/>
      <c r="AF15" s="360"/>
      <c r="AG15" s="361"/>
      <c r="AH15" s="359">
        <v>728</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904036</v>
      </c>
      <c r="BO15" s="436"/>
      <c r="BP15" s="436"/>
      <c r="BQ15" s="436"/>
      <c r="BR15" s="436"/>
      <c r="BS15" s="436"/>
      <c r="BT15" s="436"/>
      <c r="BU15" s="437"/>
      <c r="BV15" s="435">
        <v>889115</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17.8</v>
      </c>
      <c r="AD16" s="487"/>
      <c r="AE16" s="487"/>
      <c r="AF16" s="487"/>
      <c r="AG16" s="488"/>
      <c r="AH16" s="486">
        <v>18.8</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3259507</v>
      </c>
      <c r="BO16" s="407"/>
      <c r="BP16" s="407"/>
      <c r="BQ16" s="407"/>
      <c r="BR16" s="407"/>
      <c r="BS16" s="407"/>
      <c r="BT16" s="407"/>
      <c r="BU16" s="408"/>
      <c r="BV16" s="406">
        <v>3180766</v>
      </c>
      <c r="BW16" s="407"/>
      <c r="BX16" s="407"/>
      <c r="BY16" s="407"/>
      <c r="BZ16" s="407"/>
      <c r="CA16" s="407"/>
      <c r="CB16" s="407"/>
      <c r="CC16" s="408"/>
      <c r="CD16" s="184"/>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75"/>
      <c r="B17" s="518"/>
      <c r="C17" s="519"/>
      <c r="D17" s="519"/>
      <c r="E17" s="519"/>
      <c r="F17" s="519"/>
      <c r="G17" s="519"/>
      <c r="H17" s="519"/>
      <c r="I17" s="519"/>
      <c r="J17" s="519"/>
      <c r="K17" s="520"/>
      <c r="L17" s="194"/>
      <c r="M17" s="499" t="s">
        <v>143</v>
      </c>
      <c r="N17" s="500"/>
      <c r="O17" s="500"/>
      <c r="P17" s="500"/>
      <c r="Q17" s="501"/>
      <c r="R17" s="483" t="s">
        <v>144</v>
      </c>
      <c r="S17" s="484"/>
      <c r="T17" s="484"/>
      <c r="U17" s="484"/>
      <c r="V17" s="485"/>
      <c r="W17" s="496" t="s">
        <v>145</v>
      </c>
      <c r="X17" s="392"/>
      <c r="Y17" s="392"/>
      <c r="Z17" s="392"/>
      <c r="AA17" s="392"/>
      <c r="AB17" s="393"/>
      <c r="AC17" s="359">
        <v>2337</v>
      </c>
      <c r="AD17" s="360"/>
      <c r="AE17" s="360"/>
      <c r="AF17" s="360"/>
      <c r="AG17" s="361"/>
      <c r="AH17" s="359">
        <v>2397</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1115533</v>
      </c>
      <c r="BO17" s="407"/>
      <c r="BP17" s="407"/>
      <c r="BQ17" s="407"/>
      <c r="BR17" s="407"/>
      <c r="BS17" s="407"/>
      <c r="BT17" s="407"/>
      <c r="BU17" s="408"/>
      <c r="BV17" s="406">
        <v>1098724</v>
      </c>
      <c r="BW17" s="407"/>
      <c r="BX17" s="407"/>
      <c r="BY17" s="407"/>
      <c r="BZ17" s="407"/>
      <c r="CA17" s="407"/>
      <c r="CB17" s="407"/>
      <c r="CC17" s="408"/>
      <c r="CD17" s="184"/>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75"/>
      <c r="B18" s="456" t="s">
        <v>147</v>
      </c>
      <c r="C18" s="457"/>
      <c r="D18" s="457"/>
      <c r="E18" s="458"/>
      <c r="F18" s="458"/>
      <c r="G18" s="458"/>
      <c r="H18" s="458"/>
      <c r="I18" s="458"/>
      <c r="J18" s="458"/>
      <c r="K18" s="458"/>
      <c r="L18" s="459">
        <v>81.36</v>
      </c>
      <c r="M18" s="459"/>
      <c r="N18" s="459"/>
      <c r="O18" s="459"/>
      <c r="P18" s="459"/>
      <c r="Q18" s="459"/>
      <c r="R18" s="460"/>
      <c r="S18" s="460"/>
      <c r="T18" s="460"/>
      <c r="U18" s="460"/>
      <c r="V18" s="461"/>
      <c r="W18" s="477"/>
      <c r="X18" s="478"/>
      <c r="Y18" s="478"/>
      <c r="Z18" s="478"/>
      <c r="AA18" s="478"/>
      <c r="AB18" s="502"/>
      <c r="AC18" s="376">
        <v>64.5</v>
      </c>
      <c r="AD18" s="377"/>
      <c r="AE18" s="377"/>
      <c r="AF18" s="377"/>
      <c r="AG18" s="462"/>
      <c r="AH18" s="376">
        <v>61.8</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3211177</v>
      </c>
      <c r="BO18" s="407"/>
      <c r="BP18" s="407"/>
      <c r="BQ18" s="407"/>
      <c r="BR18" s="407"/>
      <c r="BS18" s="407"/>
      <c r="BT18" s="407"/>
      <c r="BU18" s="408"/>
      <c r="BV18" s="406">
        <v>3183811</v>
      </c>
      <c r="BW18" s="407"/>
      <c r="BX18" s="407"/>
      <c r="BY18" s="407"/>
      <c r="BZ18" s="407"/>
      <c r="CA18" s="407"/>
      <c r="CB18" s="407"/>
      <c r="CC18" s="408"/>
      <c r="CD18" s="184"/>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75"/>
      <c r="B19" s="456" t="s">
        <v>149</v>
      </c>
      <c r="C19" s="457"/>
      <c r="D19" s="457"/>
      <c r="E19" s="458"/>
      <c r="F19" s="458"/>
      <c r="G19" s="458"/>
      <c r="H19" s="458"/>
      <c r="I19" s="458"/>
      <c r="J19" s="458"/>
      <c r="K19" s="458"/>
      <c r="L19" s="466">
        <v>90</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4780086</v>
      </c>
      <c r="BO19" s="407"/>
      <c r="BP19" s="407"/>
      <c r="BQ19" s="407"/>
      <c r="BR19" s="407"/>
      <c r="BS19" s="407"/>
      <c r="BT19" s="407"/>
      <c r="BU19" s="408"/>
      <c r="BV19" s="406">
        <v>4638753</v>
      </c>
      <c r="BW19" s="407"/>
      <c r="BX19" s="407"/>
      <c r="BY19" s="407"/>
      <c r="BZ19" s="407"/>
      <c r="CA19" s="407"/>
      <c r="CB19" s="407"/>
      <c r="CC19" s="408"/>
      <c r="CD19" s="184"/>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75"/>
      <c r="B20" s="456" t="s">
        <v>151</v>
      </c>
      <c r="C20" s="457"/>
      <c r="D20" s="457"/>
      <c r="E20" s="458"/>
      <c r="F20" s="458"/>
      <c r="G20" s="458"/>
      <c r="H20" s="458"/>
      <c r="I20" s="458"/>
      <c r="J20" s="458"/>
      <c r="K20" s="458"/>
      <c r="L20" s="466">
        <v>2980</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4"/>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4"/>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7502672</v>
      </c>
      <c r="BO22" s="436"/>
      <c r="BP22" s="436"/>
      <c r="BQ22" s="436"/>
      <c r="BR22" s="436"/>
      <c r="BS22" s="436"/>
      <c r="BT22" s="436"/>
      <c r="BU22" s="437"/>
      <c r="BV22" s="435">
        <v>7293554</v>
      </c>
      <c r="BW22" s="436"/>
      <c r="BX22" s="436"/>
      <c r="BY22" s="436"/>
      <c r="BZ22" s="436"/>
      <c r="CA22" s="436"/>
      <c r="CB22" s="436"/>
      <c r="CC22" s="437"/>
      <c r="CD22" s="184"/>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5510000</v>
      </c>
      <c r="BO23" s="407"/>
      <c r="BP23" s="407"/>
      <c r="BQ23" s="407"/>
      <c r="BR23" s="407"/>
      <c r="BS23" s="407"/>
      <c r="BT23" s="407"/>
      <c r="BU23" s="408"/>
      <c r="BV23" s="406">
        <v>5306729</v>
      </c>
      <c r="BW23" s="407"/>
      <c r="BX23" s="407"/>
      <c r="BY23" s="407"/>
      <c r="BZ23" s="407"/>
      <c r="CA23" s="407"/>
      <c r="CB23" s="407"/>
      <c r="CC23" s="408"/>
      <c r="CD23" s="184"/>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75"/>
      <c r="B24" s="385"/>
      <c r="C24" s="386"/>
      <c r="D24" s="387"/>
      <c r="E24" s="362" t="s">
        <v>161</v>
      </c>
      <c r="F24" s="363"/>
      <c r="G24" s="363"/>
      <c r="H24" s="363"/>
      <c r="I24" s="363"/>
      <c r="J24" s="363"/>
      <c r="K24" s="364"/>
      <c r="L24" s="359">
        <v>1</v>
      </c>
      <c r="M24" s="360"/>
      <c r="N24" s="360"/>
      <c r="O24" s="360"/>
      <c r="P24" s="361"/>
      <c r="Q24" s="359">
        <v>7540</v>
      </c>
      <c r="R24" s="360"/>
      <c r="S24" s="360"/>
      <c r="T24" s="360"/>
      <c r="U24" s="360"/>
      <c r="V24" s="361"/>
      <c r="W24" s="449"/>
      <c r="X24" s="386"/>
      <c r="Y24" s="387"/>
      <c r="Z24" s="362" t="s">
        <v>162</v>
      </c>
      <c r="AA24" s="363"/>
      <c r="AB24" s="363"/>
      <c r="AC24" s="363"/>
      <c r="AD24" s="363"/>
      <c r="AE24" s="363"/>
      <c r="AF24" s="363"/>
      <c r="AG24" s="364"/>
      <c r="AH24" s="359">
        <v>87</v>
      </c>
      <c r="AI24" s="360"/>
      <c r="AJ24" s="360"/>
      <c r="AK24" s="360"/>
      <c r="AL24" s="361"/>
      <c r="AM24" s="359">
        <v>272397</v>
      </c>
      <c r="AN24" s="360"/>
      <c r="AO24" s="360"/>
      <c r="AP24" s="360"/>
      <c r="AQ24" s="360"/>
      <c r="AR24" s="361"/>
      <c r="AS24" s="359">
        <v>3131</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5888243</v>
      </c>
      <c r="BO24" s="407"/>
      <c r="BP24" s="407"/>
      <c r="BQ24" s="407"/>
      <c r="BR24" s="407"/>
      <c r="BS24" s="407"/>
      <c r="BT24" s="407"/>
      <c r="BU24" s="408"/>
      <c r="BV24" s="406">
        <v>5502913</v>
      </c>
      <c r="BW24" s="407"/>
      <c r="BX24" s="407"/>
      <c r="BY24" s="407"/>
      <c r="BZ24" s="407"/>
      <c r="CA24" s="407"/>
      <c r="CB24" s="407"/>
      <c r="CC24" s="408"/>
      <c r="CD24" s="184"/>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75"/>
      <c r="B25" s="385"/>
      <c r="C25" s="386"/>
      <c r="D25" s="387"/>
      <c r="E25" s="362" t="s">
        <v>164</v>
      </c>
      <c r="F25" s="363"/>
      <c r="G25" s="363"/>
      <c r="H25" s="363"/>
      <c r="I25" s="363"/>
      <c r="J25" s="363"/>
      <c r="K25" s="364"/>
      <c r="L25" s="359">
        <v>1</v>
      </c>
      <c r="M25" s="360"/>
      <c r="N25" s="360"/>
      <c r="O25" s="360"/>
      <c r="P25" s="361"/>
      <c r="Q25" s="359">
        <v>6230</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44914</v>
      </c>
      <c r="BO25" s="436"/>
      <c r="BP25" s="436"/>
      <c r="BQ25" s="436"/>
      <c r="BR25" s="436"/>
      <c r="BS25" s="436"/>
      <c r="BT25" s="436"/>
      <c r="BU25" s="437"/>
      <c r="BV25" s="435">
        <v>65147</v>
      </c>
      <c r="BW25" s="436"/>
      <c r="BX25" s="436"/>
      <c r="BY25" s="436"/>
      <c r="BZ25" s="436"/>
      <c r="CA25" s="436"/>
      <c r="CB25" s="436"/>
      <c r="CC25" s="437"/>
      <c r="CD25" s="184"/>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75"/>
      <c r="B26" s="385"/>
      <c r="C26" s="386"/>
      <c r="D26" s="387"/>
      <c r="E26" s="362" t="s">
        <v>167</v>
      </c>
      <c r="F26" s="363"/>
      <c r="G26" s="363"/>
      <c r="H26" s="363"/>
      <c r="I26" s="363"/>
      <c r="J26" s="363"/>
      <c r="K26" s="364"/>
      <c r="L26" s="359">
        <v>1</v>
      </c>
      <c r="M26" s="360"/>
      <c r="N26" s="360"/>
      <c r="O26" s="360"/>
      <c r="P26" s="361"/>
      <c r="Q26" s="359">
        <v>5710</v>
      </c>
      <c r="R26" s="360"/>
      <c r="S26" s="360"/>
      <c r="T26" s="360"/>
      <c r="U26" s="360"/>
      <c r="V26" s="361"/>
      <c r="W26" s="449"/>
      <c r="X26" s="386"/>
      <c r="Y26" s="387"/>
      <c r="Z26" s="362" t="s">
        <v>168</v>
      </c>
      <c r="AA26" s="417"/>
      <c r="AB26" s="417"/>
      <c r="AC26" s="417"/>
      <c r="AD26" s="417"/>
      <c r="AE26" s="417"/>
      <c r="AF26" s="417"/>
      <c r="AG26" s="418"/>
      <c r="AH26" s="359" t="s">
        <v>121</v>
      </c>
      <c r="AI26" s="360"/>
      <c r="AJ26" s="360"/>
      <c r="AK26" s="360"/>
      <c r="AL26" s="361"/>
      <c r="AM26" s="359" t="s">
        <v>121</v>
      </c>
      <c r="AN26" s="360"/>
      <c r="AO26" s="360"/>
      <c r="AP26" s="360"/>
      <c r="AQ26" s="360"/>
      <c r="AR26" s="361"/>
      <c r="AS26" s="359" t="s">
        <v>121</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84"/>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75"/>
      <c r="B27" s="385"/>
      <c r="C27" s="386"/>
      <c r="D27" s="387"/>
      <c r="E27" s="362" t="s">
        <v>170</v>
      </c>
      <c r="F27" s="363"/>
      <c r="G27" s="363"/>
      <c r="H27" s="363"/>
      <c r="I27" s="363"/>
      <c r="J27" s="363"/>
      <c r="K27" s="364"/>
      <c r="L27" s="359">
        <v>1</v>
      </c>
      <c r="M27" s="360"/>
      <c r="N27" s="360"/>
      <c r="O27" s="360"/>
      <c r="P27" s="361"/>
      <c r="Q27" s="359">
        <v>2950</v>
      </c>
      <c r="R27" s="360"/>
      <c r="S27" s="360"/>
      <c r="T27" s="360"/>
      <c r="U27" s="360"/>
      <c r="V27" s="361"/>
      <c r="W27" s="449"/>
      <c r="X27" s="386"/>
      <c r="Y27" s="387"/>
      <c r="Z27" s="362" t="s">
        <v>171</v>
      </c>
      <c r="AA27" s="363"/>
      <c r="AB27" s="363"/>
      <c r="AC27" s="363"/>
      <c r="AD27" s="363"/>
      <c r="AE27" s="363"/>
      <c r="AF27" s="363"/>
      <c r="AG27" s="364"/>
      <c r="AH27" s="359" t="s">
        <v>121</v>
      </c>
      <c r="AI27" s="360"/>
      <c r="AJ27" s="360"/>
      <c r="AK27" s="360"/>
      <c r="AL27" s="361"/>
      <c r="AM27" s="359" t="s">
        <v>121</v>
      </c>
      <c r="AN27" s="360"/>
      <c r="AO27" s="360"/>
      <c r="AP27" s="360"/>
      <c r="AQ27" s="360"/>
      <c r="AR27" s="361"/>
      <c r="AS27" s="359" t="s">
        <v>121</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121</v>
      </c>
      <c r="BO27" s="441"/>
      <c r="BP27" s="441"/>
      <c r="BQ27" s="441"/>
      <c r="BR27" s="441"/>
      <c r="BS27" s="441"/>
      <c r="BT27" s="441"/>
      <c r="BU27" s="442"/>
      <c r="BV27" s="440" t="s">
        <v>121</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75"/>
      <c r="B28" s="385"/>
      <c r="C28" s="386"/>
      <c r="D28" s="387"/>
      <c r="E28" s="362" t="s">
        <v>173</v>
      </c>
      <c r="F28" s="363"/>
      <c r="G28" s="363"/>
      <c r="H28" s="363"/>
      <c r="I28" s="363"/>
      <c r="J28" s="363"/>
      <c r="K28" s="364"/>
      <c r="L28" s="359">
        <v>1</v>
      </c>
      <c r="M28" s="360"/>
      <c r="N28" s="360"/>
      <c r="O28" s="360"/>
      <c r="P28" s="361"/>
      <c r="Q28" s="359">
        <v>2360</v>
      </c>
      <c r="R28" s="360"/>
      <c r="S28" s="360"/>
      <c r="T28" s="360"/>
      <c r="U28" s="360"/>
      <c r="V28" s="361"/>
      <c r="W28" s="449"/>
      <c r="X28" s="386"/>
      <c r="Y28" s="387"/>
      <c r="Z28" s="362" t="s">
        <v>174</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835179</v>
      </c>
      <c r="BO28" s="436"/>
      <c r="BP28" s="436"/>
      <c r="BQ28" s="436"/>
      <c r="BR28" s="436"/>
      <c r="BS28" s="436"/>
      <c r="BT28" s="436"/>
      <c r="BU28" s="437"/>
      <c r="BV28" s="435">
        <v>939158</v>
      </c>
      <c r="BW28" s="436"/>
      <c r="BX28" s="436"/>
      <c r="BY28" s="436"/>
      <c r="BZ28" s="436"/>
      <c r="CA28" s="436"/>
      <c r="CB28" s="436"/>
      <c r="CC28" s="437"/>
      <c r="CD28" s="184"/>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75"/>
      <c r="B29" s="385"/>
      <c r="C29" s="386"/>
      <c r="D29" s="387"/>
      <c r="E29" s="362" t="s">
        <v>176</v>
      </c>
      <c r="F29" s="363"/>
      <c r="G29" s="363"/>
      <c r="H29" s="363"/>
      <c r="I29" s="363"/>
      <c r="J29" s="363"/>
      <c r="K29" s="364"/>
      <c r="L29" s="359">
        <v>9</v>
      </c>
      <c r="M29" s="360"/>
      <c r="N29" s="360"/>
      <c r="O29" s="360"/>
      <c r="P29" s="361"/>
      <c r="Q29" s="359">
        <v>1950</v>
      </c>
      <c r="R29" s="360"/>
      <c r="S29" s="360"/>
      <c r="T29" s="360"/>
      <c r="U29" s="360"/>
      <c r="V29" s="361"/>
      <c r="W29" s="450"/>
      <c r="X29" s="451"/>
      <c r="Y29" s="452"/>
      <c r="Z29" s="362" t="s">
        <v>177</v>
      </c>
      <c r="AA29" s="363"/>
      <c r="AB29" s="363"/>
      <c r="AC29" s="363"/>
      <c r="AD29" s="363"/>
      <c r="AE29" s="363"/>
      <c r="AF29" s="363"/>
      <c r="AG29" s="364"/>
      <c r="AH29" s="359">
        <v>87</v>
      </c>
      <c r="AI29" s="360"/>
      <c r="AJ29" s="360"/>
      <c r="AK29" s="360"/>
      <c r="AL29" s="361"/>
      <c r="AM29" s="359">
        <v>272397</v>
      </c>
      <c r="AN29" s="360"/>
      <c r="AO29" s="360"/>
      <c r="AP29" s="360"/>
      <c r="AQ29" s="360"/>
      <c r="AR29" s="361"/>
      <c r="AS29" s="359">
        <v>3131</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192746</v>
      </c>
      <c r="BO29" s="407"/>
      <c r="BP29" s="407"/>
      <c r="BQ29" s="407"/>
      <c r="BR29" s="407"/>
      <c r="BS29" s="407"/>
      <c r="BT29" s="407"/>
      <c r="BU29" s="408"/>
      <c r="BV29" s="406">
        <v>279446</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96.5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324135</v>
      </c>
      <c r="BO30" s="441"/>
      <c r="BP30" s="441"/>
      <c r="BQ30" s="441"/>
      <c r="BR30" s="441"/>
      <c r="BS30" s="441"/>
      <c r="BT30" s="441"/>
      <c r="BU30" s="442"/>
      <c r="BV30" s="440">
        <v>307225</v>
      </c>
      <c r="BW30" s="441"/>
      <c r="BX30" s="441"/>
      <c r="BY30" s="441"/>
      <c r="BZ30" s="441"/>
      <c r="CA30" s="441"/>
      <c r="CB30" s="441"/>
      <c r="CC30" s="442"/>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201"/>
    </row>
    <row r="33" spans="1:113" ht="13.5" customHeight="1" x14ac:dyDescent="0.15">
      <c r="A33" s="175"/>
      <c r="B33" s="202"/>
      <c r="C33" s="358" t="s">
        <v>186</v>
      </c>
      <c r="D33" s="358"/>
      <c r="E33" s="357" t="s">
        <v>187</v>
      </c>
      <c r="F33" s="357"/>
      <c r="G33" s="357"/>
      <c r="H33" s="357"/>
      <c r="I33" s="357"/>
      <c r="J33" s="357"/>
      <c r="K33" s="357"/>
      <c r="L33" s="357"/>
      <c r="M33" s="357"/>
      <c r="N33" s="357"/>
      <c r="O33" s="357"/>
      <c r="P33" s="357"/>
      <c r="Q33" s="357"/>
      <c r="R33" s="357"/>
      <c r="S33" s="357"/>
      <c r="T33" s="179"/>
      <c r="U33" s="358" t="s">
        <v>186</v>
      </c>
      <c r="V33" s="358"/>
      <c r="W33" s="357" t="s">
        <v>187</v>
      </c>
      <c r="X33" s="357"/>
      <c r="Y33" s="357"/>
      <c r="Z33" s="357"/>
      <c r="AA33" s="357"/>
      <c r="AB33" s="357"/>
      <c r="AC33" s="357"/>
      <c r="AD33" s="357"/>
      <c r="AE33" s="357"/>
      <c r="AF33" s="357"/>
      <c r="AG33" s="357"/>
      <c r="AH33" s="357"/>
      <c r="AI33" s="357"/>
      <c r="AJ33" s="357"/>
      <c r="AK33" s="357"/>
      <c r="AL33" s="179"/>
      <c r="AM33" s="358" t="s">
        <v>186</v>
      </c>
      <c r="AN33" s="358"/>
      <c r="AO33" s="357" t="s">
        <v>187</v>
      </c>
      <c r="AP33" s="357"/>
      <c r="AQ33" s="357"/>
      <c r="AR33" s="357"/>
      <c r="AS33" s="357"/>
      <c r="AT33" s="357"/>
      <c r="AU33" s="357"/>
      <c r="AV33" s="357"/>
      <c r="AW33" s="357"/>
      <c r="AX33" s="357"/>
      <c r="AY33" s="357"/>
      <c r="AZ33" s="357"/>
      <c r="BA33" s="357"/>
      <c r="BB33" s="357"/>
      <c r="BC33" s="357"/>
      <c r="BD33" s="185"/>
      <c r="BE33" s="357" t="s">
        <v>188</v>
      </c>
      <c r="BF33" s="357"/>
      <c r="BG33" s="357" t="s">
        <v>189</v>
      </c>
      <c r="BH33" s="357"/>
      <c r="BI33" s="357"/>
      <c r="BJ33" s="357"/>
      <c r="BK33" s="357"/>
      <c r="BL33" s="357"/>
      <c r="BM33" s="357"/>
      <c r="BN33" s="357"/>
      <c r="BO33" s="357"/>
      <c r="BP33" s="357"/>
      <c r="BQ33" s="357"/>
      <c r="BR33" s="357"/>
      <c r="BS33" s="357"/>
      <c r="BT33" s="357"/>
      <c r="BU33" s="357"/>
      <c r="BV33" s="185"/>
      <c r="BW33" s="358" t="s">
        <v>188</v>
      </c>
      <c r="BX33" s="358"/>
      <c r="BY33" s="357" t="s">
        <v>190</v>
      </c>
      <c r="BZ33" s="357"/>
      <c r="CA33" s="357"/>
      <c r="CB33" s="357"/>
      <c r="CC33" s="357"/>
      <c r="CD33" s="357"/>
      <c r="CE33" s="357"/>
      <c r="CF33" s="357"/>
      <c r="CG33" s="357"/>
      <c r="CH33" s="357"/>
      <c r="CI33" s="357"/>
      <c r="CJ33" s="357"/>
      <c r="CK33" s="357"/>
      <c r="CL33" s="357"/>
      <c r="CM33" s="357"/>
      <c r="CN33" s="179"/>
      <c r="CO33" s="358" t="s">
        <v>186</v>
      </c>
      <c r="CP33" s="358"/>
      <c r="CQ33" s="357" t="s">
        <v>191</v>
      </c>
      <c r="CR33" s="357"/>
      <c r="CS33" s="357"/>
      <c r="CT33" s="357"/>
      <c r="CU33" s="357"/>
      <c r="CV33" s="357"/>
      <c r="CW33" s="357"/>
      <c r="CX33" s="357"/>
      <c r="CY33" s="357"/>
      <c r="CZ33" s="357"/>
      <c r="DA33" s="357"/>
      <c r="DB33" s="357"/>
      <c r="DC33" s="357"/>
      <c r="DD33" s="357"/>
      <c r="DE33" s="357"/>
      <c r="DF33" s="179"/>
      <c r="DG33" s="356" t="s">
        <v>192</v>
      </c>
      <c r="DH33" s="356"/>
      <c r="DI33" s="180"/>
    </row>
    <row r="34" spans="1:113" ht="32.25" customHeight="1" x14ac:dyDescent="0.15">
      <c r="A34" s="175"/>
      <c r="B34" s="202"/>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75"/>
      <c r="AM34" s="354">
        <f>IF(AO34="","",MAX(C34:D43,U34:V43)+1)</f>
        <v>5</v>
      </c>
      <c r="AN34" s="354"/>
      <c r="AO34" s="355" t="str">
        <f>IF('各会計、関係団体の財政状況及び健全化判断比率'!B31="","",'各会計、関係団体の財政状況及び健全化判断比率'!B31)</f>
        <v>病院事業会計</v>
      </c>
      <c r="AP34" s="355"/>
      <c r="AQ34" s="355"/>
      <c r="AR34" s="355"/>
      <c r="AS34" s="355"/>
      <c r="AT34" s="355"/>
      <c r="AU34" s="355"/>
      <c r="AV34" s="355"/>
      <c r="AW34" s="355"/>
      <c r="AX34" s="355"/>
      <c r="AY34" s="355"/>
      <c r="AZ34" s="355"/>
      <c r="BA34" s="355"/>
      <c r="BB34" s="355"/>
      <c r="BC34" s="355"/>
      <c r="BD34" s="175"/>
      <c r="BE34" s="354">
        <f>IF(BG34="","",MAX(C34:D43,U34:V43,AM34:AN43)+1)</f>
        <v>6</v>
      </c>
      <c r="BF34" s="354"/>
      <c r="BG34" s="355" t="str">
        <f>IF('各会計、関係団体の財政状況及び健全化判断比率'!B32="","",'各会計、関係団体の財政状況及び健全化判断比率'!B32)</f>
        <v>下水道事業特別会計</v>
      </c>
      <c r="BH34" s="355"/>
      <c r="BI34" s="355"/>
      <c r="BJ34" s="355"/>
      <c r="BK34" s="355"/>
      <c r="BL34" s="355"/>
      <c r="BM34" s="355"/>
      <c r="BN34" s="355"/>
      <c r="BO34" s="355"/>
      <c r="BP34" s="355"/>
      <c r="BQ34" s="355"/>
      <c r="BR34" s="355"/>
      <c r="BS34" s="355"/>
      <c r="BT34" s="355"/>
      <c r="BU34" s="355"/>
      <c r="BV34" s="175"/>
      <c r="BW34" s="354">
        <f>IF(BY34="","",MAX(C34:D43,U34:V43,AM34:AN43,BE34:BF43)+1)</f>
        <v>8</v>
      </c>
      <c r="BX34" s="354"/>
      <c r="BY34" s="355" t="str">
        <f>IF('各会計、関係団体の財政状況及び健全化判断比率'!B68="","",'各会計、関係団体の財政状況及び健全化判断比率'!B68)</f>
        <v>南空知葬斎組合</v>
      </c>
      <c r="BZ34" s="355"/>
      <c r="CA34" s="355"/>
      <c r="CB34" s="355"/>
      <c r="CC34" s="355"/>
      <c r="CD34" s="355"/>
      <c r="CE34" s="355"/>
      <c r="CF34" s="355"/>
      <c r="CG34" s="355"/>
      <c r="CH34" s="355"/>
      <c r="CI34" s="355"/>
      <c r="CJ34" s="355"/>
      <c r="CK34" s="355"/>
      <c r="CL34" s="355"/>
      <c r="CM34" s="355"/>
      <c r="CN34" s="175"/>
      <c r="CO34" s="354">
        <f>IF(CQ34="","",MAX(C34:D43,U34:V43,AM34:AN43,BE34:BF43,BW34:BX43)+1)</f>
        <v>15</v>
      </c>
      <c r="CP34" s="354"/>
      <c r="CQ34" s="355" t="str">
        <f>IF('各会計、関係団体の財政状況及び健全化判断比率'!BS7="","",'各会計、関係団体の財政状況及び健全化判断比率'!BS7)</f>
        <v>南幌振興公社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80"/>
    </row>
    <row r="35" spans="1:113" ht="32.25" customHeight="1" x14ac:dyDescent="0.15">
      <c r="A35" s="175"/>
      <c r="B35" s="202"/>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75"/>
      <c r="AM35" s="354" t="str">
        <f t="shared" ref="AM35:AM43" si="0">IF(AO35="","",AM34+1)</f>
        <v/>
      </c>
      <c r="AN35" s="354"/>
      <c r="AO35" s="355"/>
      <c r="AP35" s="355"/>
      <c r="AQ35" s="355"/>
      <c r="AR35" s="355"/>
      <c r="AS35" s="355"/>
      <c r="AT35" s="355"/>
      <c r="AU35" s="355"/>
      <c r="AV35" s="355"/>
      <c r="AW35" s="355"/>
      <c r="AX35" s="355"/>
      <c r="AY35" s="355"/>
      <c r="AZ35" s="355"/>
      <c r="BA35" s="355"/>
      <c r="BB35" s="355"/>
      <c r="BC35" s="355"/>
      <c r="BD35" s="175"/>
      <c r="BE35" s="354">
        <f t="shared" ref="BE35:BE43" si="1">IF(BG35="","",BE34+1)</f>
        <v>7</v>
      </c>
      <c r="BF35" s="354"/>
      <c r="BG35" s="355" t="str">
        <f>IF('各会計、関係団体の財政状況及び健全化判断比率'!B33="","",'各会計、関係団体の財政状況及び健全化判断比率'!B33)</f>
        <v>農業集落排水事業特別会計</v>
      </c>
      <c r="BH35" s="355"/>
      <c r="BI35" s="355"/>
      <c r="BJ35" s="355"/>
      <c r="BK35" s="355"/>
      <c r="BL35" s="355"/>
      <c r="BM35" s="355"/>
      <c r="BN35" s="355"/>
      <c r="BO35" s="355"/>
      <c r="BP35" s="355"/>
      <c r="BQ35" s="355"/>
      <c r="BR35" s="355"/>
      <c r="BS35" s="355"/>
      <c r="BT35" s="355"/>
      <c r="BU35" s="355"/>
      <c r="BV35" s="175"/>
      <c r="BW35" s="354">
        <f t="shared" ref="BW35:BW43" si="2">IF(BY35="","",BW34+1)</f>
        <v>9</v>
      </c>
      <c r="BX35" s="354"/>
      <c r="BY35" s="355" t="str">
        <f>IF('各会計、関係団体の財政状況及び健全化判断比率'!B69="","",'各会計、関係団体の財政状況及び健全化判断比率'!B69)</f>
        <v>南空知公衆衛生組合</v>
      </c>
      <c r="BZ35" s="355"/>
      <c r="CA35" s="355"/>
      <c r="CB35" s="355"/>
      <c r="CC35" s="355"/>
      <c r="CD35" s="355"/>
      <c r="CE35" s="355"/>
      <c r="CF35" s="355"/>
      <c r="CG35" s="355"/>
      <c r="CH35" s="355"/>
      <c r="CI35" s="355"/>
      <c r="CJ35" s="355"/>
      <c r="CK35" s="355"/>
      <c r="CL35" s="355"/>
      <c r="CM35" s="355"/>
      <c r="CN35" s="175"/>
      <c r="CO35" s="354">
        <f t="shared" ref="CO35:CO43" si="3">IF(CQ35="","",CO34+1)</f>
        <v>16</v>
      </c>
      <c r="CP35" s="354"/>
      <c r="CQ35" s="355" t="str">
        <f>IF('各会計、関係団体の財政状況及び健全化判断比率'!BS8="","",'各会計、関係団体の財政状況及び健全化判断比率'!BS8)</f>
        <v>南幌町農産物加工センター</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80"/>
    </row>
    <row r="36" spans="1:113" ht="32.25" customHeight="1" x14ac:dyDescent="0.15">
      <c r="A36" s="175"/>
      <c r="B36" s="202"/>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10</v>
      </c>
      <c r="BX36" s="354"/>
      <c r="BY36" s="355" t="str">
        <f>IF('各会計、関係団体の財政状況及び健全化判断比率'!B70="","",'各会計、関係団体の財政状況及び健全化判断比率'!B70)</f>
        <v>空知教育センター組合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80"/>
    </row>
    <row r="37" spans="1:113" ht="32.25" customHeight="1" x14ac:dyDescent="0.15">
      <c r="A37" s="175"/>
      <c r="B37" s="202"/>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11</v>
      </c>
      <c r="BX37" s="354"/>
      <c r="BY37" s="355" t="str">
        <f>IF('各会計、関係団体の財政状況及び健全化判断比率'!B71="","",'各会計、関係団体の財政状況及び健全化判断比率'!B71)</f>
        <v>南空知消防組合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80"/>
    </row>
    <row r="38" spans="1:113" ht="32.25" customHeight="1" x14ac:dyDescent="0.15">
      <c r="A38" s="175"/>
      <c r="B38" s="202"/>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12</v>
      </c>
      <c r="BX38" s="354"/>
      <c r="BY38" s="355" t="str">
        <f>IF('各会計、関係団体の財政状況及び健全化判断比率'!B72="","",'各会計、関係団体の財政状況及び健全化判断比率'!B72)</f>
        <v>南空知ふるさと市町村圏組合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80"/>
    </row>
    <row r="39" spans="1:113" ht="32.25" customHeight="1" x14ac:dyDescent="0.15">
      <c r="A39" s="175"/>
      <c r="B39" s="202"/>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13</v>
      </c>
      <c r="BX39" s="354"/>
      <c r="BY39" s="355" t="str">
        <f>IF('各会計、関係団体の財政状況及び健全化判断比率'!B73="","",'各会計、関係団体の財政状況及び健全化判断比率'!B73)</f>
        <v>長幌上水道企業団</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80"/>
    </row>
    <row r="40" spans="1:113" ht="32.25" customHeight="1" x14ac:dyDescent="0.15">
      <c r="A40" s="175"/>
      <c r="B40" s="202"/>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14</v>
      </c>
      <c r="BX40" s="354"/>
      <c r="BY40" s="355" t="str">
        <f>IF('各会計、関係団体の財政状況及び健全化判断比率'!B74="","",'各会計、関係団体の財政状況及び健全化判断比率'!B74)</f>
        <v>道央廃棄物処理組合</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80"/>
    </row>
    <row r="41" spans="1:113" ht="32.25" customHeight="1" x14ac:dyDescent="0.15">
      <c r="A41" s="175"/>
      <c r="B41" s="202"/>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80"/>
    </row>
    <row r="42" spans="1:113" ht="32.25" customHeight="1" x14ac:dyDescent="0.15">
      <c r="B42" s="202"/>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80"/>
    </row>
    <row r="43" spans="1:113" ht="32.25" customHeight="1" x14ac:dyDescent="0.15">
      <c r="B43" s="202"/>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k/VJKmpMLhIoZc2lmWe37fZk3Bz/qhf+J5dJGEoP28E2ezgAcrqbr/LcWsDsNo/9jDhITSmpZ1pWgAzvgwmSxA==" saltValue="xzLo4HV8zBEXnTSHX+jMs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G33"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532</v>
      </c>
      <c r="D34" s="1136"/>
      <c r="E34" s="1137"/>
      <c r="F34" s="32">
        <v>1.37</v>
      </c>
      <c r="G34" s="33">
        <v>3.75</v>
      </c>
      <c r="H34" s="33">
        <v>6.63</v>
      </c>
      <c r="I34" s="33">
        <v>10.74</v>
      </c>
      <c r="J34" s="34">
        <v>14.42</v>
      </c>
      <c r="K34" s="22"/>
      <c r="L34" s="22"/>
      <c r="M34" s="22"/>
      <c r="N34" s="22"/>
      <c r="O34" s="22"/>
      <c r="P34" s="22"/>
    </row>
    <row r="35" spans="1:16" ht="39" customHeight="1" x14ac:dyDescent="0.15">
      <c r="A35" s="22"/>
      <c r="B35" s="35"/>
      <c r="C35" s="1132" t="s">
        <v>533</v>
      </c>
      <c r="D35" s="1132"/>
      <c r="E35" s="1133"/>
      <c r="F35" s="36">
        <v>3.59</v>
      </c>
      <c r="G35" s="37">
        <v>4.95</v>
      </c>
      <c r="H35" s="37">
        <v>4.3899999999999997</v>
      </c>
      <c r="I35" s="37">
        <v>3.66</v>
      </c>
      <c r="J35" s="38">
        <v>3.65</v>
      </c>
      <c r="K35" s="22"/>
      <c r="L35" s="22"/>
      <c r="M35" s="22"/>
      <c r="N35" s="22"/>
      <c r="O35" s="22"/>
      <c r="P35" s="22"/>
    </row>
    <row r="36" spans="1:16" ht="39" customHeight="1" x14ac:dyDescent="0.15">
      <c r="A36" s="22"/>
      <c r="B36" s="35"/>
      <c r="C36" s="1132" t="s">
        <v>534</v>
      </c>
      <c r="D36" s="1132"/>
      <c r="E36" s="1133"/>
      <c r="F36" s="36">
        <v>0.23</v>
      </c>
      <c r="G36" s="37">
        <v>0.36</v>
      </c>
      <c r="H36" s="37">
        <v>0.2</v>
      </c>
      <c r="I36" s="37">
        <v>0.15</v>
      </c>
      <c r="J36" s="38">
        <v>1.69</v>
      </c>
      <c r="K36" s="22"/>
      <c r="L36" s="22"/>
      <c r="M36" s="22"/>
      <c r="N36" s="22"/>
      <c r="O36" s="22"/>
      <c r="P36" s="22"/>
    </row>
    <row r="37" spans="1:16" ht="39" customHeight="1" x14ac:dyDescent="0.15">
      <c r="A37" s="22"/>
      <c r="B37" s="35"/>
      <c r="C37" s="1132" t="s">
        <v>535</v>
      </c>
      <c r="D37" s="1132"/>
      <c r="E37" s="1133"/>
      <c r="F37" s="36">
        <v>1.8</v>
      </c>
      <c r="G37" s="37">
        <v>1.43</v>
      </c>
      <c r="H37" s="37">
        <v>1.4</v>
      </c>
      <c r="I37" s="37">
        <v>0.79</v>
      </c>
      <c r="J37" s="38">
        <v>1</v>
      </c>
      <c r="K37" s="22"/>
      <c r="L37" s="22"/>
      <c r="M37" s="22"/>
      <c r="N37" s="22"/>
      <c r="O37" s="22"/>
      <c r="P37" s="22"/>
    </row>
    <row r="38" spans="1:16" ht="39" customHeight="1" x14ac:dyDescent="0.15">
      <c r="A38" s="22"/>
      <c r="B38" s="35"/>
      <c r="C38" s="1132" t="s">
        <v>536</v>
      </c>
      <c r="D38" s="1132"/>
      <c r="E38" s="1133"/>
      <c r="F38" s="36">
        <v>0.8</v>
      </c>
      <c r="G38" s="37">
        <v>0.52</v>
      </c>
      <c r="H38" s="37">
        <v>0.47</v>
      </c>
      <c r="I38" s="37">
        <v>0.18</v>
      </c>
      <c r="J38" s="38">
        <v>0.43</v>
      </c>
      <c r="K38" s="22"/>
      <c r="L38" s="22"/>
      <c r="M38" s="22"/>
      <c r="N38" s="22"/>
      <c r="O38" s="22"/>
      <c r="P38" s="22"/>
    </row>
    <row r="39" spans="1:16" ht="39" customHeight="1" x14ac:dyDescent="0.15">
      <c r="A39" s="22"/>
      <c r="B39" s="35"/>
      <c r="C39" s="1132" t="s">
        <v>537</v>
      </c>
      <c r="D39" s="1132"/>
      <c r="E39" s="1133"/>
      <c r="F39" s="36">
        <v>0.03</v>
      </c>
      <c r="G39" s="37">
        <v>0.02</v>
      </c>
      <c r="H39" s="37">
        <v>0</v>
      </c>
      <c r="I39" s="37">
        <v>0.02</v>
      </c>
      <c r="J39" s="38">
        <v>0.14000000000000001</v>
      </c>
      <c r="K39" s="22"/>
      <c r="L39" s="22"/>
      <c r="M39" s="22"/>
      <c r="N39" s="22"/>
      <c r="O39" s="22"/>
      <c r="P39" s="22"/>
    </row>
    <row r="40" spans="1:16" ht="39" customHeight="1" x14ac:dyDescent="0.15">
      <c r="A40" s="22"/>
      <c r="B40" s="35"/>
      <c r="C40" s="1132" t="s">
        <v>538</v>
      </c>
      <c r="D40" s="1132"/>
      <c r="E40" s="1133"/>
      <c r="F40" s="36">
        <v>0.01</v>
      </c>
      <c r="G40" s="37">
        <v>0</v>
      </c>
      <c r="H40" s="37">
        <v>0</v>
      </c>
      <c r="I40" s="37">
        <v>0.03</v>
      </c>
      <c r="J40" s="38">
        <v>0.01</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539</v>
      </c>
      <c r="D42" s="1132"/>
      <c r="E42" s="1133"/>
      <c r="F42" s="36" t="s">
        <v>487</v>
      </c>
      <c r="G42" s="37" t="s">
        <v>487</v>
      </c>
      <c r="H42" s="37" t="s">
        <v>487</v>
      </c>
      <c r="I42" s="37" t="s">
        <v>487</v>
      </c>
      <c r="J42" s="38" t="s">
        <v>487</v>
      </c>
      <c r="K42" s="22"/>
      <c r="L42" s="22"/>
      <c r="M42" s="22"/>
      <c r="N42" s="22"/>
      <c r="O42" s="22"/>
      <c r="P42" s="22"/>
    </row>
    <row r="43" spans="1:16" ht="39" customHeight="1" thickBot="1" x14ac:dyDescent="0.2">
      <c r="A43" s="22"/>
      <c r="B43" s="40"/>
      <c r="C43" s="1134" t="s">
        <v>540</v>
      </c>
      <c r="D43" s="1134"/>
      <c r="E43" s="1135"/>
      <c r="F43" s="41" t="s">
        <v>487</v>
      </c>
      <c r="G43" s="42" t="s">
        <v>487</v>
      </c>
      <c r="H43" s="42" t="s">
        <v>487</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3tgmtj1vIu2Tt013m/HYm4hGWxVDnzegq9FDPXq80uS4fzut8IsYoFJRA/PzvPdJcaBeIgtVuOi9apZtReRyg==" saltValue="mH0y1cLqHU/5Z7VcqajE2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I31"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644</v>
      </c>
      <c r="L45" s="58">
        <v>574</v>
      </c>
      <c r="M45" s="58">
        <v>576</v>
      </c>
      <c r="N45" s="58">
        <v>613</v>
      </c>
      <c r="O45" s="59">
        <v>639</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15">
      <c r="A48" s="46"/>
      <c r="B48" s="1163"/>
      <c r="C48" s="1164"/>
      <c r="D48" s="60"/>
      <c r="E48" s="1140" t="s">
        <v>13</v>
      </c>
      <c r="F48" s="1140"/>
      <c r="G48" s="1140"/>
      <c r="H48" s="1140"/>
      <c r="I48" s="1140"/>
      <c r="J48" s="1141"/>
      <c r="K48" s="61">
        <v>67</v>
      </c>
      <c r="L48" s="62">
        <v>81</v>
      </c>
      <c r="M48" s="62">
        <v>72</v>
      </c>
      <c r="N48" s="62">
        <v>89</v>
      </c>
      <c r="O48" s="63">
        <v>87</v>
      </c>
      <c r="P48" s="46"/>
      <c r="Q48" s="46"/>
      <c r="R48" s="46"/>
      <c r="S48" s="46"/>
      <c r="T48" s="46"/>
      <c r="U48" s="46"/>
    </row>
    <row r="49" spans="1:21" ht="30.75" customHeight="1" x14ac:dyDescent="0.15">
      <c r="A49" s="46"/>
      <c r="B49" s="1163"/>
      <c r="C49" s="1164"/>
      <c r="D49" s="60"/>
      <c r="E49" s="1140" t="s">
        <v>14</v>
      </c>
      <c r="F49" s="1140"/>
      <c r="G49" s="1140"/>
      <c r="H49" s="1140"/>
      <c r="I49" s="1140"/>
      <c r="J49" s="1141"/>
      <c r="K49" s="61">
        <v>41</v>
      </c>
      <c r="L49" s="62">
        <v>38</v>
      </c>
      <c r="M49" s="62">
        <v>39</v>
      </c>
      <c r="N49" s="62">
        <v>43</v>
      </c>
      <c r="O49" s="63">
        <v>45</v>
      </c>
      <c r="P49" s="46"/>
      <c r="Q49" s="46"/>
      <c r="R49" s="46"/>
      <c r="S49" s="46"/>
      <c r="T49" s="46"/>
      <c r="U49" s="46"/>
    </row>
    <row r="50" spans="1:21" ht="30.75" customHeight="1" x14ac:dyDescent="0.15">
      <c r="A50" s="46"/>
      <c r="B50" s="1163"/>
      <c r="C50" s="1164"/>
      <c r="D50" s="60"/>
      <c r="E50" s="1140" t="s">
        <v>15</v>
      </c>
      <c r="F50" s="1140"/>
      <c r="G50" s="1140"/>
      <c r="H50" s="1140"/>
      <c r="I50" s="1140"/>
      <c r="J50" s="1141"/>
      <c r="K50" s="61">
        <v>76</v>
      </c>
      <c r="L50" s="62">
        <v>66</v>
      </c>
      <c r="M50" s="62">
        <v>26</v>
      </c>
      <c r="N50" s="62" t="s">
        <v>487</v>
      </c>
      <c r="O50" s="63" t="s">
        <v>487</v>
      </c>
      <c r="P50" s="46"/>
      <c r="Q50" s="46"/>
      <c r="R50" s="46"/>
      <c r="S50" s="46"/>
      <c r="T50" s="46"/>
      <c r="U50" s="46"/>
    </row>
    <row r="51" spans="1:21" ht="30.75" customHeight="1" x14ac:dyDescent="0.15">
      <c r="A51" s="46"/>
      <c r="B51" s="1165"/>
      <c r="C51" s="1166"/>
      <c r="D51" s="64"/>
      <c r="E51" s="1140" t="s">
        <v>16</v>
      </c>
      <c r="F51" s="1140"/>
      <c r="G51" s="1140"/>
      <c r="H51" s="1140"/>
      <c r="I51" s="1140"/>
      <c r="J51" s="1141"/>
      <c r="K51" s="61">
        <v>0</v>
      </c>
      <c r="L51" s="62">
        <v>0</v>
      </c>
      <c r="M51" s="62">
        <v>0</v>
      </c>
      <c r="N51" s="62">
        <v>0</v>
      </c>
      <c r="O51" s="63">
        <v>0</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517</v>
      </c>
      <c r="L52" s="62">
        <v>499</v>
      </c>
      <c r="M52" s="62">
        <v>397</v>
      </c>
      <c r="N52" s="62">
        <v>368</v>
      </c>
      <c r="O52" s="63">
        <v>368</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311</v>
      </c>
      <c r="L53" s="67">
        <v>260</v>
      </c>
      <c r="M53" s="67">
        <v>316</v>
      </c>
      <c r="N53" s="67">
        <v>377</v>
      </c>
      <c r="O53" s="68">
        <v>403</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Qtt/mI4P+2jZJIoQyOqiNESkun+Plyl4NX//1bboAuCAs2z+aiqbd7DBd5kCJvPlbnWcKzFvXVRuDQMEcGJpeg==" saltValue="AXHfOnj7gnI2K9wRICJ6y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H37"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81" t="s">
        <v>30</v>
      </c>
      <c r="C41" s="1182"/>
      <c r="D41" s="103"/>
      <c r="E41" s="1183" t="s">
        <v>31</v>
      </c>
      <c r="F41" s="1183"/>
      <c r="G41" s="1183"/>
      <c r="H41" s="1184"/>
      <c r="I41" s="342">
        <v>5691</v>
      </c>
      <c r="J41" s="343">
        <v>6470</v>
      </c>
      <c r="K41" s="343">
        <v>7051</v>
      </c>
      <c r="L41" s="343">
        <v>7294</v>
      </c>
      <c r="M41" s="344">
        <v>7503</v>
      </c>
    </row>
    <row r="42" spans="2:13" ht="27.75" customHeight="1" x14ac:dyDescent="0.15">
      <c r="B42" s="1171"/>
      <c r="C42" s="1172"/>
      <c r="D42" s="104"/>
      <c r="E42" s="1175" t="s">
        <v>32</v>
      </c>
      <c r="F42" s="1175"/>
      <c r="G42" s="1175"/>
      <c r="H42" s="1176"/>
      <c r="I42" s="345">
        <v>90</v>
      </c>
      <c r="J42" s="346">
        <v>25</v>
      </c>
      <c r="K42" s="346" t="s">
        <v>487</v>
      </c>
      <c r="L42" s="346" t="s">
        <v>487</v>
      </c>
      <c r="M42" s="347" t="s">
        <v>487</v>
      </c>
    </row>
    <row r="43" spans="2:13" ht="27.75" customHeight="1" x14ac:dyDescent="0.15">
      <c r="B43" s="1171"/>
      <c r="C43" s="1172"/>
      <c r="D43" s="104"/>
      <c r="E43" s="1175" t="s">
        <v>33</v>
      </c>
      <c r="F43" s="1175"/>
      <c r="G43" s="1175"/>
      <c r="H43" s="1176"/>
      <c r="I43" s="345">
        <v>716</v>
      </c>
      <c r="J43" s="346">
        <v>684</v>
      </c>
      <c r="K43" s="346">
        <v>593</v>
      </c>
      <c r="L43" s="346">
        <v>554</v>
      </c>
      <c r="M43" s="347">
        <v>618</v>
      </c>
    </row>
    <row r="44" spans="2:13" ht="27.75" customHeight="1" x14ac:dyDescent="0.15">
      <c r="B44" s="1171"/>
      <c r="C44" s="1172"/>
      <c r="D44" s="104"/>
      <c r="E44" s="1175" t="s">
        <v>34</v>
      </c>
      <c r="F44" s="1175"/>
      <c r="G44" s="1175"/>
      <c r="H44" s="1176"/>
      <c r="I44" s="345">
        <v>620</v>
      </c>
      <c r="J44" s="346">
        <v>890</v>
      </c>
      <c r="K44" s="346">
        <v>1631</v>
      </c>
      <c r="L44" s="346">
        <v>1781</v>
      </c>
      <c r="M44" s="347">
        <v>1986</v>
      </c>
    </row>
    <row r="45" spans="2:13" ht="27.75" customHeight="1" x14ac:dyDescent="0.15">
      <c r="B45" s="1171"/>
      <c r="C45" s="1172"/>
      <c r="D45" s="104"/>
      <c r="E45" s="1175" t="s">
        <v>35</v>
      </c>
      <c r="F45" s="1175"/>
      <c r="G45" s="1175"/>
      <c r="H45" s="1176"/>
      <c r="I45" s="345">
        <v>529</v>
      </c>
      <c r="J45" s="346">
        <v>514</v>
      </c>
      <c r="K45" s="346">
        <v>530</v>
      </c>
      <c r="L45" s="346">
        <v>487</v>
      </c>
      <c r="M45" s="347">
        <v>502</v>
      </c>
    </row>
    <row r="46" spans="2:13" ht="27.75" customHeight="1" x14ac:dyDescent="0.15">
      <c r="B46" s="1171"/>
      <c r="C46" s="1172"/>
      <c r="D46" s="105"/>
      <c r="E46" s="1175" t="s">
        <v>36</v>
      </c>
      <c r="F46" s="1175"/>
      <c r="G46" s="1175"/>
      <c r="H46" s="1176"/>
      <c r="I46" s="345">
        <v>14</v>
      </c>
      <c r="J46" s="346">
        <v>14</v>
      </c>
      <c r="K46" s="346">
        <v>13</v>
      </c>
      <c r="L46" s="346">
        <v>12</v>
      </c>
      <c r="M46" s="347">
        <v>12</v>
      </c>
    </row>
    <row r="47" spans="2:13" ht="27.75" customHeight="1" x14ac:dyDescent="0.15">
      <c r="B47" s="1171"/>
      <c r="C47" s="1172"/>
      <c r="D47" s="106"/>
      <c r="E47" s="1185" t="s">
        <v>37</v>
      </c>
      <c r="F47" s="1186"/>
      <c r="G47" s="1186"/>
      <c r="H47" s="1187"/>
      <c r="I47" s="345" t="s">
        <v>487</v>
      </c>
      <c r="J47" s="346" t="s">
        <v>487</v>
      </c>
      <c r="K47" s="346" t="s">
        <v>487</v>
      </c>
      <c r="L47" s="346" t="s">
        <v>487</v>
      </c>
      <c r="M47" s="347" t="s">
        <v>487</v>
      </c>
    </row>
    <row r="48" spans="2:13" ht="27.75" customHeight="1" x14ac:dyDescent="0.15">
      <c r="B48" s="1171"/>
      <c r="C48" s="1172"/>
      <c r="D48" s="104"/>
      <c r="E48" s="1175" t="s">
        <v>38</v>
      </c>
      <c r="F48" s="1175"/>
      <c r="G48" s="1175"/>
      <c r="H48" s="1176"/>
      <c r="I48" s="345" t="s">
        <v>487</v>
      </c>
      <c r="J48" s="346" t="s">
        <v>487</v>
      </c>
      <c r="K48" s="346" t="s">
        <v>487</v>
      </c>
      <c r="L48" s="346" t="s">
        <v>487</v>
      </c>
      <c r="M48" s="347" t="s">
        <v>487</v>
      </c>
    </row>
    <row r="49" spans="2:13" ht="27.75" customHeight="1" x14ac:dyDescent="0.15">
      <c r="B49" s="1173"/>
      <c r="C49" s="1174"/>
      <c r="D49" s="104"/>
      <c r="E49" s="1175" t="s">
        <v>39</v>
      </c>
      <c r="F49" s="1175"/>
      <c r="G49" s="1175"/>
      <c r="H49" s="1176"/>
      <c r="I49" s="345" t="s">
        <v>487</v>
      </c>
      <c r="J49" s="346" t="s">
        <v>487</v>
      </c>
      <c r="K49" s="346" t="s">
        <v>487</v>
      </c>
      <c r="L49" s="346" t="s">
        <v>487</v>
      </c>
      <c r="M49" s="347" t="s">
        <v>487</v>
      </c>
    </row>
    <row r="50" spans="2:13" ht="27.75" customHeight="1" x14ac:dyDescent="0.15">
      <c r="B50" s="1169" t="s">
        <v>40</v>
      </c>
      <c r="C50" s="1170"/>
      <c r="D50" s="107"/>
      <c r="E50" s="1175" t="s">
        <v>41</v>
      </c>
      <c r="F50" s="1175"/>
      <c r="G50" s="1175"/>
      <c r="H50" s="1176"/>
      <c r="I50" s="345">
        <v>1482</v>
      </c>
      <c r="J50" s="346">
        <v>1474</v>
      </c>
      <c r="K50" s="346">
        <v>1640</v>
      </c>
      <c r="L50" s="346">
        <v>1775</v>
      </c>
      <c r="M50" s="347">
        <v>1585</v>
      </c>
    </row>
    <row r="51" spans="2:13" ht="27.75" customHeight="1" x14ac:dyDescent="0.15">
      <c r="B51" s="1171"/>
      <c r="C51" s="1172"/>
      <c r="D51" s="104"/>
      <c r="E51" s="1175" t="s">
        <v>42</v>
      </c>
      <c r="F51" s="1175"/>
      <c r="G51" s="1175"/>
      <c r="H51" s="1176"/>
      <c r="I51" s="345">
        <v>186</v>
      </c>
      <c r="J51" s="346">
        <v>180</v>
      </c>
      <c r="K51" s="346">
        <v>163</v>
      </c>
      <c r="L51" s="346">
        <v>140</v>
      </c>
      <c r="M51" s="347">
        <v>115</v>
      </c>
    </row>
    <row r="52" spans="2:13" ht="27.75" customHeight="1" x14ac:dyDescent="0.15">
      <c r="B52" s="1173"/>
      <c r="C52" s="1174"/>
      <c r="D52" s="104"/>
      <c r="E52" s="1175" t="s">
        <v>43</v>
      </c>
      <c r="F52" s="1175"/>
      <c r="G52" s="1175"/>
      <c r="H52" s="1176"/>
      <c r="I52" s="345">
        <v>4093</v>
      </c>
      <c r="J52" s="346">
        <v>4473</v>
      </c>
      <c r="K52" s="346">
        <v>5034</v>
      </c>
      <c r="L52" s="346">
        <v>4890</v>
      </c>
      <c r="M52" s="347">
        <v>5417</v>
      </c>
    </row>
    <row r="53" spans="2:13" ht="27.75" customHeight="1" thickBot="1" x14ac:dyDescent="0.2">
      <c r="B53" s="1177" t="s">
        <v>19</v>
      </c>
      <c r="C53" s="1178"/>
      <c r="D53" s="108"/>
      <c r="E53" s="1179" t="s">
        <v>44</v>
      </c>
      <c r="F53" s="1179"/>
      <c r="G53" s="1179"/>
      <c r="H53" s="1180"/>
      <c r="I53" s="348">
        <v>1898</v>
      </c>
      <c r="J53" s="349">
        <v>2469</v>
      </c>
      <c r="K53" s="349">
        <v>2982</v>
      </c>
      <c r="L53" s="349">
        <v>3324</v>
      </c>
      <c r="M53" s="350">
        <v>3504</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PfS3wanyGoOwtzgIm6zqEeeNWJqWxjHrwJkJO+Y7Xs2Y0vmFtugaBW98yKaZPh0D0ulsvBHH6GWw64xdm142qA==" saltValue="/+wZtCBGqfQCgxugNis3q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3"/>
  <sheetViews>
    <sheetView showGridLines="0" topLeftCell="F1"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120">
        <v>881</v>
      </c>
      <c r="G55" s="120">
        <v>939</v>
      </c>
      <c r="H55" s="121">
        <v>835</v>
      </c>
    </row>
    <row r="56" spans="2:8" ht="52.5" customHeight="1" x14ac:dyDescent="0.15">
      <c r="B56" s="122"/>
      <c r="C56" s="1198" t="s">
        <v>47</v>
      </c>
      <c r="D56" s="1198"/>
      <c r="E56" s="1199"/>
      <c r="F56" s="123">
        <v>315</v>
      </c>
      <c r="G56" s="123">
        <v>279</v>
      </c>
      <c r="H56" s="124">
        <v>193</v>
      </c>
    </row>
    <row r="57" spans="2:8" ht="53.25" customHeight="1" x14ac:dyDescent="0.15">
      <c r="B57" s="122"/>
      <c r="C57" s="1200" t="s">
        <v>48</v>
      </c>
      <c r="D57" s="1200"/>
      <c r="E57" s="1201"/>
      <c r="F57" s="125">
        <v>242</v>
      </c>
      <c r="G57" s="125">
        <v>307</v>
      </c>
      <c r="H57" s="126">
        <v>324</v>
      </c>
    </row>
    <row r="58" spans="2:8" ht="45.75" customHeight="1" x14ac:dyDescent="0.15">
      <c r="B58" s="127"/>
      <c r="C58" s="1188" t="s">
        <v>546</v>
      </c>
      <c r="D58" s="1189"/>
      <c r="E58" s="1190"/>
      <c r="F58" s="128">
        <v>162</v>
      </c>
      <c r="G58" s="128">
        <v>223</v>
      </c>
      <c r="H58" s="129">
        <v>226</v>
      </c>
    </row>
    <row r="59" spans="2:8" ht="45.75" customHeight="1" x14ac:dyDescent="0.15">
      <c r="B59" s="127"/>
      <c r="C59" s="1188" t="s">
        <v>547</v>
      </c>
      <c r="D59" s="1189"/>
      <c r="E59" s="1190"/>
      <c r="F59" s="128">
        <v>51</v>
      </c>
      <c r="G59" s="128">
        <v>54</v>
      </c>
      <c r="H59" s="129">
        <v>48</v>
      </c>
    </row>
    <row r="60" spans="2:8" ht="45.75" customHeight="1" x14ac:dyDescent="0.15">
      <c r="B60" s="127"/>
      <c r="C60" s="1188" t="s">
        <v>548</v>
      </c>
      <c r="D60" s="1189"/>
      <c r="E60" s="1190"/>
      <c r="F60" s="128">
        <v>13</v>
      </c>
      <c r="G60" s="128">
        <v>13</v>
      </c>
      <c r="H60" s="129">
        <v>13</v>
      </c>
    </row>
    <row r="61" spans="2:8" ht="45.75" customHeight="1" x14ac:dyDescent="0.15">
      <c r="B61" s="127"/>
      <c r="C61" s="1188" t="s">
        <v>549</v>
      </c>
      <c r="D61" s="1189"/>
      <c r="E61" s="1190"/>
      <c r="F61" s="128">
        <v>11</v>
      </c>
      <c r="G61" s="128">
        <v>11</v>
      </c>
      <c r="H61" s="129">
        <v>11</v>
      </c>
    </row>
    <row r="62" spans="2:8" ht="45.75" customHeight="1" thickBot="1" x14ac:dyDescent="0.2">
      <c r="B62" s="130"/>
      <c r="C62" s="1191" t="s">
        <v>550</v>
      </c>
      <c r="D62" s="1192"/>
      <c r="E62" s="1193"/>
      <c r="F62" s="131">
        <v>0</v>
      </c>
      <c r="G62" s="131">
        <v>0</v>
      </c>
      <c r="H62" s="132">
        <v>10</v>
      </c>
    </row>
    <row r="63" spans="2:8" ht="52.5" customHeight="1" thickBot="1" x14ac:dyDescent="0.2">
      <c r="B63" s="133"/>
      <c r="C63" s="1194" t="s">
        <v>49</v>
      </c>
      <c r="D63" s="1194"/>
      <c r="E63" s="1195"/>
      <c r="F63" s="134">
        <v>1438</v>
      </c>
      <c r="G63" s="134">
        <v>1526</v>
      </c>
      <c r="H63" s="135">
        <v>1352</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row r="71" s="1" customFormat="1" ht="13.5" hidden="1" customHeight="1" x14ac:dyDescent="0.15"/>
    <row r="72" s="1" customFormat="1" ht="13.5" hidden="1" customHeight="1" x14ac:dyDescent="0.15"/>
    <row r="73" s="1" customFormat="1" ht="13.5" hidden="1" customHeight="1" x14ac:dyDescent="0.15"/>
  </sheetData>
  <sheetProtection algorithmName="SHA-512" hashValue="T48KYDy/dXPx5G4H5ZBm0Dif08nQElAwzD33D0JGUwRQrJ8oBQsIaMLWBcbBJpIz0sRNnuoW0m8+Wy1O9fpGWQ==" saltValue="4U7+aecHJHP88zeLbUEv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40E63E-FF11-4D76-9598-3F198A61EE77}">
  <sheetPr>
    <pageSetUpPr fitToPage="1"/>
  </sheetPr>
  <dimension ref="A1:DE85"/>
  <sheetViews>
    <sheetView showGridLines="0" tabSelected="1" topLeftCell="A19" workbookViewId="0">
      <selection activeCell="BD1" sqref="BD1"/>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02"/>
      <c r="B1" s="1203"/>
      <c r="DD1" s="255"/>
      <c r="DE1" s="255"/>
    </row>
    <row r="2" spans="1:109" ht="25.5" customHeight="1" x14ac:dyDescent="0.15">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15">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x14ac:dyDescent="0.15">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x14ac:dyDescent="0.15">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x14ac:dyDescent="0.15">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x14ac:dyDescent="0.15">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x14ac:dyDescent="0.15">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x14ac:dyDescent="0.15">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x14ac:dyDescent="0.15">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x14ac:dyDescent="0.15">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x14ac:dyDescent="0.15">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x14ac:dyDescent="0.15">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x14ac:dyDescent="0.15">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x14ac:dyDescent="0.15">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x14ac:dyDescent="0.15">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x14ac:dyDescent="0.15">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x14ac:dyDescent="0.15">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x14ac:dyDescent="0.15">
      <c r="DD19" s="255"/>
      <c r="DE19" s="255"/>
    </row>
    <row r="20" spans="1:109" x14ac:dyDescent="0.15">
      <c r="DD20" s="255"/>
      <c r="DE20" s="255"/>
    </row>
    <row r="21" spans="1:109" ht="17.25" customHeight="1" x14ac:dyDescent="0.15">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07"/>
      <c r="DD40" s="1207"/>
      <c r="DE40" s="255"/>
    </row>
    <row r="41" spans="2:109" ht="17.25" x14ac:dyDescent="0.15">
      <c r="B41" s="256" t="s">
        <v>561</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08"/>
      <c r="I42" s="1209"/>
      <c r="J42" s="1209"/>
      <c r="K42" s="1209"/>
      <c r="AM42" s="1208"/>
      <c r="AN42" s="1208" t="s">
        <v>562</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15">
      <c r="B43" s="259"/>
      <c r="AN43" s="1210" t="s">
        <v>563</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x14ac:dyDescent="0.15">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x14ac:dyDescent="0.15">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x14ac:dyDescent="0.15">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x14ac:dyDescent="0.15">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x14ac:dyDescent="0.15">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x14ac:dyDescent="0.15">
      <c r="B49" s="259"/>
      <c r="AN49" s="255" t="s">
        <v>564</v>
      </c>
    </row>
    <row r="50" spans="1:109" x14ac:dyDescent="0.15">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525</v>
      </c>
      <c r="BQ50" s="1226"/>
      <c r="BR50" s="1226"/>
      <c r="BS50" s="1226"/>
      <c r="BT50" s="1226"/>
      <c r="BU50" s="1226"/>
      <c r="BV50" s="1226"/>
      <c r="BW50" s="1226"/>
      <c r="BX50" s="1226" t="s">
        <v>526</v>
      </c>
      <c r="BY50" s="1226"/>
      <c r="BZ50" s="1226"/>
      <c r="CA50" s="1226"/>
      <c r="CB50" s="1226"/>
      <c r="CC50" s="1226"/>
      <c r="CD50" s="1226"/>
      <c r="CE50" s="1226"/>
      <c r="CF50" s="1226" t="s">
        <v>527</v>
      </c>
      <c r="CG50" s="1226"/>
      <c r="CH50" s="1226"/>
      <c r="CI50" s="1226"/>
      <c r="CJ50" s="1226"/>
      <c r="CK50" s="1226"/>
      <c r="CL50" s="1226"/>
      <c r="CM50" s="1226"/>
      <c r="CN50" s="1226" t="s">
        <v>528</v>
      </c>
      <c r="CO50" s="1226"/>
      <c r="CP50" s="1226"/>
      <c r="CQ50" s="1226"/>
      <c r="CR50" s="1226"/>
      <c r="CS50" s="1226"/>
      <c r="CT50" s="1226"/>
      <c r="CU50" s="1226"/>
      <c r="CV50" s="1226" t="s">
        <v>529</v>
      </c>
      <c r="CW50" s="1226"/>
      <c r="CX50" s="1226"/>
      <c r="CY50" s="1226"/>
      <c r="CZ50" s="1226"/>
      <c r="DA50" s="1226"/>
      <c r="DB50" s="1226"/>
      <c r="DC50" s="1226"/>
    </row>
    <row r="51" spans="1:109" ht="13.5" customHeight="1" x14ac:dyDescent="0.15">
      <c r="B51" s="259"/>
      <c r="G51" s="1227"/>
      <c r="H51" s="1227"/>
      <c r="I51" s="1228"/>
      <c r="J51" s="1228"/>
      <c r="K51" s="1229"/>
      <c r="L51" s="1229"/>
      <c r="M51" s="1229"/>
      <c r="N51" s="1229"/>
      <c r="AM51" s="1219"/>
      <c r="AN51" s="1230" t="s">
        <v>565</v>
      </c>
      <c r="AO51" s="1230"/>
      <c r="AP51" s="1230"/>
      <c r="AQ51" s="1230"/>
      <c r="AR51" s="1230"/>
      <c r="AS51" s="1230"/>
      <c r="AT51" s="1230"/>
      <c r="AU51" s="1230"/>
      <c r="AV51" s="1230"/>
      <c r="AW51" s="1230"/>
      <c r="AX51" s="1230"/>
      <c r="AY51" s="1230"/>
      <c r="AZ51" s="1230"/>
      <c r="BA51" s="1230"/>
      <c r="BB51" s="1230" t="s">
        <v>566</v>
      </c>
      <c r="BC51" s="1230"/>
      <c r="BD51" s="1230"/>
      <c r="BE51" s="1230"/>
      <c r="BF51" s="1230"/>
      <c r="BG51" s="1230"/>
      <c r="BH51" s="1230"/>
      <c r="BI51" s="1230"/>
      <c r="BJ51" s="1230"/>
      <c r="BK51" s="1230"/>
      <c r="BL51" s="1230"/>
      <c r="BM51" s="1230"/>
      <c r="BN51" s="1230"/>
      <c r="BO51" s="1230"/>
      <c r="BP51" s="1231">
        <v>70.099999999999994</v>
      </c>
      <c r="BQ51" s="1231"/>
      <c r="BR51" s="1231"/>
      <c r="BS51" s="1231"/>
      <c r="BT51" s="1231"/>
      <c r="BU51" s="1231"/>
      <c r="BV51" s="1231"/>
      <c r="BW51" s="1231"/>
      <c r="BX51" s="1231">
        <v>86.6</v>
      </c>
      <c r="BY51" s="1231"/>
      <c r="BZ51" s="1231"/>
      <c r="CA51" s="1231"/>
      <c r="CB51" s="1231"/>
      <c r="CC51" s="1231"/>
      <c r="CD51" s="1231"/>
      <c r="CE51" s="1231"/>
      <c r="CF51" s="1231">
        <v>95.8</v>
      </c>
      <c r="CG51" s="1231"/>
      <c r="CH51" s="1231"/>
      <c r="CI51" s="1231"/>
      <c r="CJ51" s="1231"/>
      <c r="CK51" s="1231"/>
      <c r="CL51" s="1231"/>
      <c r="CM51" s="1231"/>
      <c r="CN51" s="1231">
        <v>107.9</v>
      </c>
      <c r="CO51" s="1231"/>
      <c r="CP51" s="1231"/>
      <c r="CQ51" s="1231"/>
      <c r="CR51" s="1231"/>
      <c r="CS51" s="1231"/>
      <c r="CT51" s="1231"/>
      <c r="CU51" s="1231"/>
      <c r="CV51" s="1231">
        <v>111.2</v>
      </c>
      <c r="CW51" s="1231"/>
      <c r="CX51" s="1231"/>
      <c r="CY51" s="1231"/>
      <c r="CZ51" s="1231"/>
      <c r="DA51" s="1231"/>
      <c r="DB51" s="1231"/>
      <c r="DC51" s="1231"/>
    </row>
    <row r="52" spans="1:109" x14ac:dyDescent="0.15">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x14ac:dyDescent="0.15">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567</v>
      </c>
      <c r="BC53" s="1230"/>
      <c r="BD53" s="1230"/>
      <c r="BE53" s="1230"/>
      <c r="BF53" s="1230"/>
      <c r="BG53" s="1230"/>
      <c r="BH53" s="1230"/>
      <c r="BI53" s="1230"/>
      <c r="BJ53" s="1230"/>
      <c r="BK53" s="1230"/>
      <c r="BL53" s="1230"/>
      <c r="BM53" s="1230"/>
      <c r="BN53" s="1230"/>
      <c r="BO53" s="1230"/>
      <c r="BP53" s="1231">
        <v>63.3</v>
      </c>
      <c r="BQ53" s="1231"/>
      <c r="BR53" s="1231"/>
      <c r="BS53" s="1231"/>
      <c r="BT53" s="1231"/>
      <c r="BU53" s="1231"/>
      <c r="BV53" s="1231"/>
      <c r="BW53" s="1231"/>
      <c r="BX53" s="1231">
        <v>64</v>
      </c>
      <c r="BY53" s="1231"/>
      <c r="BZ53" s="1231"/>
      <c r="CA53" s="1231"/>
      <c r="CB53" s="1231"/>
      <c r="CC53" s="1231"/>
      <c r="CD53" s="1231"/>
      <c r="CE53" s="1231"/>
      <c r="CF53" s="1231">
        <v>66</v>
      </c>
      <c r="CG53" s="1231"/>
      <c r="CH53" s="1231"/>
      <c r="CI53" s="1231"/>
      <c r="CJ53" s="1231"/>
      <c r="CK53" s="1231"/>
      <c r="CL53" s="1231"/>
      <c r="CM53" s="1231"/>
      <c r="CN53" s="1231">
        <v>66.7</v>
      </c>
      <c r="CO53" s="1231"/>
      <c r="CP53" s="1231"/>
      <c r="CQ53" s="1231"/>
      <c r="CR53" s="1231"/>
      <c r="CS53" s="1231"/>
      <c r="CT53" s="1231"/>
      <c r="CU53" s="1231"/>
      <c r="CV53" s="1231">
        <v>67.8</v>
      </c>
      <c r="CW53" s="1231"/>
      <c r="CX53" s="1231"/>
      <c r="CY53" s="1231"/>
      <c r="CZ53" s="1231"/>
      <c r="DA53" s="1231"/>
      <c r="DB53" s="1231"/>
      <c r="DC53" s="1231"/>
    </row>
    <row r="54" spans="1:109" x14ac:dyDescent="0.15">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x14ac:dyDescent="0.15">
      <c r="A55" s="1209"/>
      <c r="B55" s="259"/>
      <c r="G55" s="1220"/>
      <c r="H55" s="1220"/>
      <c r="I55" s="1220"/>
      <c r="J55" s="1220"/>
      <c r="K55" s="1229"/>
      <c r="L55" s="1229"/>
      <c r="M55" s="1229"/>
      <c r="N55" s="1229"/>
      <c r="AN55" s="1226" t="s">
        <v>568</v>
      </c>
      <c r="AO55" s="1226"/>
      <c r="AP55" s="1226"/>
      <c r="AQ55" s="1226"/>
      <c r="AR55" s="1226"/>
      <c r="AS55" s="1226"/>
      <c r="AT55" s="1226"/>
      <c r="AU55" s="1226"/>
      <c r="AV55" s="1226"/>
      <c r="AW55" s="1226"/>
      <c r="AX55" s="1226"/>
      <c r="AY55" s="1226"/>
      <c r="AZ55" s="1226"/>
      <c r="BA55" s="1226"/>
      <c r="BB55" s="1230" t="s">
        <v>566</v>
      </c>
      <c r="BC55" s="1230"/>
      <c r="BD55" s="1230"/>
      <c r="BE55" s="1230"/>
      <c r="BF55" s="1230"/>
      <c r="BG55" s="1230"/>
      <c r="BH55" s="1230"/>
      <c r="BI55" s="1230"/>
      <c r="BJ55" s="1230"/>
      <c r="BK55" s="1230"/>
      <c r="BL55" s="1230"/>
      <c r="BM55" s="1230"/>
      <c r="BN55" s="1230"/>
      <c r="BO55" s="1230"/>
      <c r="BP55" s="1231">
        <v>0</v>
      </c>
      <c r="BQ55" s="1231"/>
      <c r="BR55" s="1231"/>
      <c r="BS55" s="1231"/>
      <c r="BT55" s="1231"/>
      <c r="BU55" s="1231"/>
      <c r="BV55" s="1231"/>
      <c r="BW55" s="1231"/>
      <c r="BX55" s="1231">
        <v>0</v>
      </c>
      <c r="BY55" s="1231"/>
      <c r="BZ55" s="1231"/>
      <c r="CA55" s="1231"/>
      <c r="CB55" s="1231"/>
      <c r="CC55" s="1231"/>
      <c r="CD55" s="1231"/>
      <c r="CE55" s="1231"/>
      <c r="CF55" s="1231">
        <v>0</v>
      </c>
      <c r="CG55" s="1231"/>
      <c r="CH55" s="1231"/>
      <c r="CI55" s="1231"/>
      <c r="CJ55" s="1231"/>
      <c r="CK55" s="1231"/>
      <c r="CL55" s="1231"/>
      <c r="CM55" s="1231"/>
      <c r="CN55" s="1231">
        <v>0</v>
      </c>
      <c r="CO55" s="1231"/>
      <c r="CP55" s="1231"/>
      <c r="CQ55" s="1231"/>
      <c r="CR55" s="1231"/>
      <c r="CS55" s="1231"/>
      <c r="CT55" s="1231"/>
      <c r="CU55" s="1231"/>
      <c r="CV55" s="1231">
        <v>0</v>
      </c>
      <c r="CW55" s="1231"/>
      <c r="CX55" s="1231"/>
      <c r="CY55" s="1231"/>
      <c r="CZ55" s="1231"/>
      <c r="DA55" s="1231"/>
      <c r="DB55" s="1231"/>
      <c r="DC55" s="1231"/>
    </row>
    <row r="56" spans="1:109" x14ac:dyDescent="0.15">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x14ac:dyDescent="0.15">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567</v>
      </c>
      <c r="BC57" s="1230"/>
      <c r="BD57" s="1230"/>
      <c r="BE57" s="1230"/>
      <c r="BF57" s="1230"/>
      <c r="BG57" s="1230"/>
      <c r="BH57" s="1230"/>
      <c r="BI57" s="1230"/>
      <c r="BJ57" s="1230"/>
      <c r="BK57" s="1230"/>
      <c r="BL57" s="1230"/>
      <c r="BM57" s="1230"/>
      <c r="BN57" s="1230"/>
      <c r="BO57" s="1230"/>
      <c r="BP57" s="1231">
        <v>61.6</v>
      </c>
      <c r="BQ57" s="1231"/>
      <c r="BR57" s="1231"/>
      <c r="BS57" s="1231"/>
      <c r="BT57" s="1231"/>
      <c r="BU57" s="1231"/>
      <c r="BV57" s="1231"/>
      <c r="BW57" s="1231"/>
      <c r="BX57" s="1231">
        <v>64.400000000000006</v>
      </c>
      <c r="BY57" s="1231"/>
      <c r="BZ57" s="1231"/>
      <c r="CA57" s="1231"/>
      <c r="CB57" s="1231"/>
      <c r="CC57" s="1231"/>
      <c r="CD57" s="1231"/>
      <c r="CE57" s="1231"/>
      <c r="CF57" s="1231">
        <v>65.3</v>
      </c>
      <c r="CG57" s="1231"/>
      <c r="CH57" s="1231"/>
      <c r="CI57" s="1231"/>
      <c r="CJ57" s="1231"/>
      <c r="CK57" s="1231"/>
      <c r="CL57" s="1231"/>
      <c r="CM57" s="1231"/>
      <c r="CN57" s="1231">
        <v>66.7</v>
      </c>
      <c r="CO57" s="1231"/>
      <c r="CP57" s="1231"/>
      <c r="CQ57" s="1231"/>
      <c r="CR57" s="1231"/>
      <c r="CS57" s="1231"/>
      <c r="CT57" s="1231"/>
      <c r="CU57" s="1231"/>
      <c r="CV57" s="1231">
        <v>67.2</v>
      </c>
      <c r="CW57" s="1231"/>
      <c r="CX57" s="1231"/>
      <c r="CY57" s="1231"/>
      <c r="CZ57" s="1231"/>
      <c r="DA57" s="1231"/>
      <c r="DB57" s="1231"/>
      <c r="DC57" s="1231"/>
      <c r="DD57" s="1234"/>
      <c r="DE57" s="1232"/>
    </row>
    <row r="58" spans="1:109" s="1209" customFormat="1" x14ac:dyDescent="0.15">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x14ac:dyDescent="0.15">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x14ac:dyDescent="0.15">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x14ac:dyDescent="0.15">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x14ac:dyDescent="0.15">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7.25" x14ac:dyDescent="0.15">
      <c r="B63" s="312" t="s">
        <v>569</v>
      </c>
    </row>
    <row r="64" spans="1:109" x14ac:dyDescent="0.15">
      <c r="B64" s="259"/>
      <c r="G64" s="1208"/>
      <c r="I64" s="1240"/>
      <c r="J64" s="1240"/>
      <c r="K64" s="1240"/>
      <c r="L64" s="1240"/>
      <c r="M64" s="1240"/>
      <c r="N64" s="1241"/>
      <c r="AM64" s="1208"/>
      <c r="AN64" s="1208" t="s">
        <v>562</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x14ac:dyDescent="0.15">
      <c r="B65" s="259"/>
      <c r="AN65" s="1210" t="s">
        <v>570</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x14ac:dyDescent="0.15">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x14ac:dyDescent="0.15">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x14ac:dyDescent="0.15">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x14ac:dyDescent="0.15">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x14ac:dyDescent="0.15">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x14ac:dyDescent="0.15">
      <c r="B71" s="259"/>
      <c r="G71" s="1245"/>
      <c r="I71" s="1246"/>
      <c r="J71" s="1243"/>
      <c r="K71" s="1243"/>
      <c r="L71" s="1244"/>
      <c r="M71" s="1243"/>
      <c r="N71" s="1244"/>
      <c r="AM71" s="1245"/>
      <c r="AN71" s="255" t="s">
        <v>564</v>
      </c>
    </row>
    <row r="72" spans="2:107" x14ac:dyDescent="0.15">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525</v>
      </c>
      <c r="BQ72" s="1226"/>
      <c r="BR72" s="1226"/>
      <c r="BS72" s="1226"/>
      <c r="BT72" s="1226"/>
      <c r="BU72" s="1226"/>
      <c r="BV72" s="1226"/>
      <c r="BW72" s="1226"/>
      <c r="BX72" s="1226" t="s">
        <v>526</v>
      </c>
      <c r="BY72" s="1226"/>
      <c r="BZ72" s="1226"/>
      <c r="CA72" s="1226"/>
      <c r="CB72" s="1226"/>
      <c r="CC72" s="1226"/>
      <c r="CD72" s="1226"/>
      <c r="CE72" s="1226"/>
      <c r="CF72" s="1226" t="s">
        <v>527</v>
      </c>
      <c r="CG72" s="1226"/>
      <c r="CH72" s="1226"/>
      <c r="CI72" s="1226"/>
      <c r="CJ72" s="1226"/>
      <c r="CK72" s="1226"/>
      <c r="CL72" s="1226"/>
      <c r="CM72" s="1226"/>
      <c r="CN72" s="1226" t="s">
        <v>528</v>
      </c>
      <c r="CO72" s="1226"/>
      <c r="CP72" s="1226"/>
      <c r="CQ72" s="1226"/>
      <c r="CR72" s="1226"/>
      <c r="CS72" s="1226"/>
      <c r="CT72" s="1226"/>
      <c r="CU72" s="1226"/>
      <c r="CV72" s="1226" t="s">
        <v>529</v>
      </c>
      <c r="CW72" s="1226"/>
      <c r="CX72" s="1226"/>
      <c r="CY72" s="1226"/>
      <c r="CZ72" s="1226"/>
      <c r="DA72" s="1226"/>
      <c r="DB72" s="1226"/>
      <c r="DC72" s="1226"/>
    </row>
    <row r="73" spans="2:107" x14ac:dyDescent="0.15">
      <c r="B73" s="259"/>
      <c r="G73" s="1227"/>
      <c r="H73" s="1227"/>
      <c r="I73" s="1227"/>
      <c r="J73" s="1227"/>
      <c r="K73" s="1247"/>
      <c r="L73" s="1247"/>
      <c r="M73" s="1247"/>
      <c r="N73" s="1247"/>
      <c r="AM73" s="1219"/>
      <c r="AN73" s="1230" t="s">
        <v>565</v>
      </c>
      <c r="AO73" s="1230"/>
      <c r="AP73" s="1230"/>
      <c r="AQ73" s="1230"/>
      <c r="AR73" s="1230"/>
      <c r="AS73" s="1230"/>
      <c r="AT73" s="1230"/>
      <c r="AU73" s="1230"/>
      <c r="AV73" s="1230"/>
      <c r="AW73" s="1230"/>
      <c r="AX73" s="1230"/>
      <c r="AY73" s="1230"/>
      <c r="AZ73" s="1230"/>
      <c r="BA73" s="1230"/>
      <c r="BB73" s="1230" t="s">
        <v>566</v>
      </c>
      <c r="BC73" s="1230"/>
      <c r="BD73" s="1230"/>
      <c r="BE73" s="1230"/>
      <c r="BF73" s="1230"/>
      <c r="BG73" s="1230"/>
      <c r="BH73" s="1230"/>
      <c r="BI73" s="1230"/>
      <c r="BJ73" s="1230"/>
      <c r="BK73" s="1230"/>
      <c r="BL73" s="1230"/>
      <c r="BM73" s="1230"/>
      <c r="BN73" s="1230"/>
      <c r="BO73" s="1230"/>
      <c r="BP73" s="1231">
        <v>70.099999999999994</v>
      </c>
      <c r="BQ73" s="1231"/>
      <c r="BR73" s="1231"/>
      <c r="BS73" s="1231"/>
      <c r="BT73" s="1231"/>
      <c r="BU73" s="1231"/>
      <c r="BV73" s="1231"/>
      <c r="BW73" s="1231"/>
      <c r="BX73" s="1231">
        <v>86.6</v>
      </c>
      <c r="BY73" s="1231"/>
      <c r="BZ73" s="1231"/>
      <c r="CA73" s="1231"/>
      <c r="CB73" s="1231"/>
      <c r="CC73" s="1231"/>
      <c r="CD73" s="1231"/>
      <c r="CE73" s="1231"/>
      <c r="CF73" s="1231">
        <v>95.8</v>
      </c>
      <c r="CG73" s="1231"/>
      <c r="CH73" s="1231"/>
      <c r="CI73" s="1231"/>
      <c r="CJ73" s="1231"/>
      <c r="CK73" s="1231"/>
      <c r="CL73" s="1231"/>
      <c r="CM73" s="1231"/>
      <c r="CN73" s="1231">
        <v>107.9</v>
      </c>
      <c r="CO73" s="1231"/>
      <c r="CP73" s="1231"/>
      <c r="CQ73" s="1231"/>
      <c r="CR73" s="1231"/>
      <c r="CS73" s="1231"/>
      <c r="CT73" s="1231"/>
      <c r="CU73" s="1231"/>
      <c r="CV73" s="1231">
        <v>111.2</v>
      </c>
      <c r="CW73" s="1231"/>
      <c r="CX73" s="1231"/>
      <c r="CY73" s="1231"/>
      <c r="CZ73" s="1231"/>
      <c r="DA73" s="1231"/>
      <c r="DB73" s="1231"/>
      <c r="DC73" s="1231"/>
    </row>
    <row r="74" spans="2:107" x14ac:dyDescent="0.15">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x14ac:dyDescent="0.15">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571</v>
      </c>
      <c r="BC75" s="1230"/>
      <c r="BD75" s="1230"/>
      <c r="BE75" s="1230"/>
      <c r="BF75" s="1230"/>
      <c r="BG75" s="1230"/>
      <c r="BH75" s="1230"/>
      <c r="BI75" s="1230"/>
      <c r="BJ75" s="1230"/>
      <c r="BK75" s="1230"/>
      <c r="BL75" s="1230"/>
      <c r="BM75" s="1230"/>
      <c r="BN75" s="1230"/>
      <c r="BO75" s="1230"/>
      <c r="BP75" s="1231">
        <v>11.9</v>
      </c>
      <c r="BQ75" s="1231"/>
      <c r="BR75" s="1231"/>
      <c r="BS75" s="1231"/>
      <c r="BT75" s="1231"/>
      <c r="BU75" s="1231"/>
      <c r="BV75" s="1231"/>
      <c r="BW75" s="1231"/>
      <c r="BX75" s="1231">
        <v>11.2</v>
      </c>
      <c r="BY75" s="1231"/>
      <c r="BZ75" s="1231"/>
      <c r="CA75" s="1231"/>
      <c r="CB75" s="1231"/>
      <c r="CC75" s="1231"/>
      <c r="CD75" s="1231"/>
      <c r="CE75" s="1231"/>
      <c r="CF75" s="1231">
        <v>10.199999999999999</v>
      </c>
      <c r="CG75" s="1231"/>
      <c r="CH75" s="1231"/>
      <c r="CI75" s="1231"/>
      <c r="CJ75" s="1231"/>
      <c r="CK75" s="1231"/>
      <c r="CL75" s="1231"/>
      <c r="CM75" s="1231"/>
      <c r="CN75" s="1231">
        <v>10.5</v>
      </c>
      <c r="CO75" s="1231"/>
      <c r="CP75" s="1231"/>
      <c r="CQ75" s="1231"/>
      <c r="CR75" s="1231"/>
      <c r="CS75" s="1231"/>
      <c r="CT75" s="1231"/>
      <c r="CU75" s="1231"/>
      <c r="CV75" s="1231">
        <v>11.7</v>
      </c>
      <c r="CW75" s="1231"/>
      <c r="CX75" s="1231"/>
      <c r="CY75" s="1231"/>
      <c r="CZ75" s="1231"/>
      <c r="DA75" s="1231"/>
      <c r="DB75" s="1231"/>
      <c r="DC75" s="1231"/>
    </row>
    <row r="76" spans="2:107" x14ac:dyDescent="0.15">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x14ac:dyDescent="0.15">
      <c r="B77" s="259"/>
      <c r="G77" s="1220"/>
      <c r="H77" s="1220"/>
      <c r="I77" s="1220"/>
      <c r="J77" s="1220"/>
      <c r="K77" s="1247"/>
      <c r="L77" s="1247"/>
      <c r="M77" s="1247"/>
      <c r="N77" s="1247"/>
      <c r="AN77" s="1226" t="s">
        <v>568</v>
      </c>
      <c r="AO77" s="1226"/>
      <c r="AP77" s="1226"/>
      <c r="AQ77" s="1226"/>
      <c r="AR77" s="1226"/>
      <c r="AS77" s="1226"/>
      <c r="AT77" s="1226"/>
      <c r="AU77" s="1226"/>
      <c r="AV77" s="1226"/>
      <c r="AW77" s="1226"/>
      <c r="AX77" s="1226"/>
      <c r="AY77" s="1226"/>
      <c r="AZ77" s="1226"/>
      <c r="BA77" s="1226"/>
      <c r="BB77" s="1230" t="s">
        <v>566</v>
      </c>
      <c r="BC77" s="1230"/>
      <c r="BD77" s="1230"/>
      <c r="BE77" s="1230"/>
      <c r="BF77" s="1230"/>
      <c r="BG77" s="1230"/>
      <c r="BH77" s="1230"/>
      <c r="BI77" s="1230"/>
      <c r="BJ77" s="1230"/>
      <c r="BK77" s="1230"/>
      <c r="BL77" s="1230"/>
      <c r="BM77" s="1230"/>
      <c r="BN77" s="1230"/>
      <c r="BO77" s="1230"/>
      <c r="BP77" s="1231">
        <v>0</v>
      </c>
      <c r="BQ77" s="1231"/>
      <c r="BR77" s="1231"/>
      <c r="BS77" s="1231"/>
      <c r="BT77" s="1231"/>
      <c r="BU77" s="1231"/>
      <c r="BV77" s="1231"/>
      <c r="BW77" s="1231"/>
      <c r="BX77" s="1231">
        <v>0</v>
      </c>
      <c r="BY77" s="1231"/>
      <c r="BZ77" s="1231"/>
      <c r="CA77" s="1231"/>
      <c r="CB77" s="1231"/>
      <c r="CC77" s="1231"/>
      <c r="CD77" s="1231"/>
      <c r="CE77" s="1231"/>
      <c r="CF77" s="1231">
        <v>0</v>
      </c>
      <c r="CG77" s="1231"/>
      <c r="CH77" s="1231"/>
      <c r="CI77" s="1231"/>
      <c r="CJ77" s="1231"/>
      <c r="CK77" s="1231"/>
      <c r="CL77" s="1231"/>
      <c r="CM77" s="1231"/>
      <c r="CN77" s="1231">
        <v>0</v>
      </c>
      <c r="CO77" s="1231"/>
      <c r="CP77" s="1231"/>
      <c r="CQ77" s="1231"/>
      <c r="CR77" s="1231"/>
      <c r="CS77" s="1231"/>
      <c r="CT77" s="1231"/>
      <c r="CU77" s="1231"/>
      <c r="CV77" s="1231">
        <v>0</v>
      </c>
      <c r="CW77" s="1231"/>
      <c r="CX77" s="1231"/>
      <c r="CY77" s="1231"/>
      <c r="CZ77" s="1231"/>
      <c r="DA77" s="1231"/>
      <c r="DB77" s="1231"/>
      <c r="DC77" s="1231"/>
    </row>
    <row r="78" spans="2:107" x14ac:dyDescent="0.15">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x14ac:dyDescent="0.15">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571</v>
      </c>
      <c r="BC79" s="1230"/>
      <c r="BD79" s="1230"/>
      <c r="BE79" s="1230"/>
      <c r="BF79" s="1230"/>
      <c r="BG79" s="1230"/>
      <c r="BH79" s="1230"/>
      <c r="BI79" s="1230"/>
      <c r="BJ79" s="1230"/>
      <c r="BK79" s="1230"/>
      <c r="BL79" s="1230"/>
      <c r="BM79" s="1230"/>
      <c r="BN79" s="1230"/>
      <c r="BO79" s="1230"/>
      <c r="BP79" s="1231">
        <v>8.6</v>
      </c>
      <c r="BQ79" s="1231"/>
      <c r="BR79" s="1231"/>
      <c r="BS79" s="1231"/>
      <c r="BT79" s="1231"/>
      <c r="BU79" s="1231"/>
      <c r="BV79" s="1231"/>
      <c r="BW79" s="1231"/>
      <c r="BX79" s="1231">
        <v>8.9</v>
      </c>
      <c r="BY79" s="1231"/>
      <c r="BZ79" s="1231"/>
      <c r="CA79" s="1231"/>
      <c r="CB79" s="1231"/>
      <c r="CC79" s="1231"/>
      <c r="CD79" s="1231"/>
      <c r="CE79" s="1231"/>
      <c r="CF79" s="1231">
        <v>8.9</v>
      </c>
      <c r="CG79" s="1231"/>
      <c r="CH79" s="1231"/>
      <c r="CI79" s="1231"/>
      <c r="CJ79" s="1231"/>
      <c r="CK79" s="1231"/>
      <c r="CL79" s="1231"/>
      <c r="CM79" s="1231"/>
      <c r="CN79" s="1231">
        <v>9.1</v>
      </c>
      <c r="CO79" s="1231"/>
      <c r="CP79" s="1231"/>
      <c r="CQ79" s="1231"/>
      <c r="CR79" s="1231"/>
      <c r="CS79" s="1231"/>
      <c r="CT79" s="1231"/>
      <c r="CU79" s="1231"/>
      <c r="CV79" s="1231">
        <v>9.3000000000000007</v>
      </c>
      <c r="CW79" s="1231"/>
      <c r="CX79" s="1231"/>
      <c r="CY79" s="1231"/>
      <c r="CZ79" s="1231"/>
      <c r="DA79" s="1231"/>
      <c r="DB79" s="1231"/>
      <c r="DC79" s="1231"/>
    </row>
    <row r="80" spans="2:107" x14ac:dyDescent="0.15">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x14ac:dyDescent="0.15">
      <c r="B81" s="259"/>
    </row>
    <row r="82" spans="2:109" ht="17.25" x14ac:dyDescent="0.15">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5748031496062992" bottom="0.35433070866141736" header="0" footer="0"/>
  <pageSetup paperSize="9" scale="51" orientation="landscape" verticalDpi="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2B8DC2-5729-434E-8ED5-F296B4EB523B}">
  <sheetPr>
    <pageSetUpPr fitToPage="1"/>
  </sheetPr>
  <dimension ref="A1:DR125"/>
  <sheetViews>
    <sheetView showGridLines="0" topLeftCell="A28" workbookViewId="0">
      <selection activeCell="B51" sqref="B51"/>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475</v>
      </c>
    </row>
  </sheetData>
  <phoneticPr fontId="2"/>
  <printOptions horizontalCentered="1" verticalCentered="1"/>
  <pageMargins left="0" right="0" top="0.15748031496062992" bottom="0" header="0.39370078740157483" footer="0"/>
  <pageSetup paperSize="9" scale="36" orientation="landscape" verticalDpi="0" r:id="rId1"/>
  <headerFooter>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A2A906-73CD-4471-8A1B-940257D23002}">
  <sheetPr>
    <pageSetUpPr fitToPage="1"/>
  </sheetPr>
  <dimension ref="A1:DR125"/>
  <sheetViews>
    <sheetView showGridLines="0" topLeftCell="A32" zoomScaleNormal="100" workbookViewId="0">
      <selection activeCell="AG42" sqref="AG42"/>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475</v>
      </c>
    </row>
  </sheetData>
  <phoneticPr fontId="2"/>
  <printOptions horizontalCentered="1" verticalCentered="1"/>
  <pageMargins left="0" right="0" top="0.15748031496062992" bottom="0" header="0.39370078740157483" footer="0"/>
  <pageSetup paperSize="9" scale="36" orientation="landscape" verticalDpi="0" r:id="rId1"/>
  <headerFooter>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524</v>
      </c>
      <c r="G2" s="149"/>
      <c r="H2" s="150"/>
    </row>
    <row r="3" spans="1:8" x14ac:dyDescent="0.15">
      <c r="A3" s="146" t="s">
        <v>517</v>
      </c>
      <c r="B3" s="151"/>
      <c r="C3" s="152"/>
      <c r="D3" s="153">
        <v>101888</v>
      </c>
      <c r="E3" s="154"/>
      <c r="F3" s="155">
        <v>190274</v>
      </c>
      <c r="G3" s="156"/>
      <c r="H3" s="157"/>
    </row>
    <row r="4" spans="1:8" x14ac:dyDescent="0.15">
      <c r="A4" s="158"/>
      <c r="B4" s="159"/>
      <c r="C4" s="160"/>
      <c r="D4" s="161">
        <v>85823</v>
      </c>
      <c r="E4" s="162"/>
      <c r="F4" s="163">
        <v>88584</v>
      </c>
      <c r="G4" s="164"/>
      <c r="H4" s="165"/>
    </row>
    <row r="5" spans="1:8" x14ac:dyDescent="0.15">
      <c r="A5" s="146" t="s">
        <v>519</v>
      </c>
      <c r="B5" s="151"/>
      <c r="C5" s="152"/>
      <c r="D5" s="153">
        <v>237404</v>
      </c>
      <c r="E5" s="154"/>
      <c r="F5" s="155">
        <v>200194</v>
      </c>
      <c r="G5" s="156"/>
      <c r="H5" s="157"/>
    </row>
    <row r="6" spans="1:8" x14ac:dyDescent="0.15">
      <c r="A6" s="158"/>
      <c r="B6" s="159"/>
      <c r="C6" s="160"/>
      <c r="D6" s="161">
        <v>163584</v>
      </c>
      <c r="E6" s="162"/>
      <c r="F6" s="163">
        <v>106422</v>
      </c>
      <c r="G6" s="164"/>
      <c r="H6" s="165"/>
    </row>
    <row r="7" spans="1:8" x14ac:dyDescent="0.15">
      <c r="A7" s="146" t="s">
        <v>520</v>
      </c>
      <c r="B7" s="151"/>
      <c r="C7" s="152"/>
      <c r="D7" s="153">
        <v>110661</v>
      </c>
      <c r="E7" s="154"/>
      <c r="F7" s="155">
        <v>196914</v>
      </c>
      <c r="G7" s="156"/>
      <c r="H7" s="157"/>
    </row>
    <row r="8" spans="1:8" x14ac:dyDescent="0.15">
      <c r="A8" s="158"/>
      <c r="B8" s="159"/>
      <c r="C8" s="160"/>
      <c r="D8" s="161">
        <v>79337</v>
      </c>
      <c r="E8" s="162"/>
      <c r="F8" s="163">
        <v>98966</v>
      </c>
      <c r="G8" s="164"/>
      <c r="H8" s="165"/>
    </row>
    <row r="9" spans="1:8" x14ac:dyDescent="0.15">
      <c r="A9" s="146" t="s">
        <v>521</v>
      </c>
      <c r="B9" s="151"/>
      <c r="C9" s="152"/>
      <c r="D9" s="153">
        <v>287031</v>
      </c>
      <c r="E9" s="154"/>
      <c r="F9" s="155">
        <v>204757</v>
      </c>
      <c r="G9" s="156"/>
      <c r="H9" s="157"/>
    </row>
    <row r="10" spans="1:8" x14ac:dyDescent="0.15">
      <c r="A10" s="158"/>
      <c r="B10" s="159"/>
      <c r="C10" s="160"/>
      <c r="D10" s="161">
        <v>86486</v>
      </c>
      <c r="E10" s="162"/>
      <c r="F10" s="163">
        <v>106071</v>
      </c>
      <c r="G10" s="164"/>
      <c r="H10" s="165"/>
    </row>
    <row r="11" spans="1:8" x14ac:dyDescent="0.15">
      <c r="A11" s="146" t="s">
        <v>522</v>
      </c>
      <c r="B11" s="151"/>
      <c r="C11" s="152"/>
      <c r="D11" s="153">
        <v>221654</v>
      </c>
      <c r="E11" s="154"/>
      <c r="F11" s="155">
        <v>194971</v>
      </c>
      <c r="G11" s="156"/>
      <c r="H11" s="157"/>
    </row>
    <row r="12" spans="1:8" x14ac:dyDescent="0.15">
      <c r="A12" s="158"/>
      <c r="B12" s="159"/>
      <c r="C12" s="166"/>
      <c r="D12" s="161">
        <v>166882</v>
      </c>
      <c r="E12" s="162"/>
      <c r="F12" s="163">
        <v>105966</v>
      </c>
      <c r="G12" s="164"/>
      <c r="H12" s="165"/>
    </row>
    <row r="13" spans="1:8" x14ac:dyDescent="0.15">
      <c r="A13" s="146"/>
      <c r="B13" s="151"/>
      <c r="C13" s="152"/>
      <c r="D13" s="153">
        <v>191728</v>
      </c>
      <c r="E13" s="154"/>
      <c r="F13" s="155">
        <v>197422</v>
      </c>
      <c r="G13" s="167"/>
      <c r="H13" s="157"/>
    </row>
    <row r="14" spans="1:8" x14ac:dyDescent="0.15">
      <c r="A14" s="158"/>
      <c r="B14" s="159"/>
      <c r="C14" s="160"/>
      <c r="D14" s="161">
        <v>116422</v>
      </c>
      <c r="E14" s="162"/>
      <c r="F14" s="163">
        <v>101202</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3.6</v>
      </c>
      <c r="C19" s="168">
        <f>ROUND(VALUE(SUBSTITUTE(実質収支比率等に係る経年分析!G$48,"▲","-")),2)</f>
        <v>4.96</v>
      </c>
      <c r="D19" s="168">
        <f>ROUND(VALUE(SUBSTITUTE(実質収支比率等に係る経年分析!H$48,"▲","-")),2)</f>
        <v>4.3899999999999997</v>
      </c>
      <c r="E19" s="168">
        <f>ROUND(VALUE(SUBSTITUTE(実質収支比率等に係る経年分析!I$48,"▲","-")),2)</f>
        <v>3.67</v>
      </c>
      <c r="F19" s="168">
        <f>ROUND(VALUE(SUBSTITUTE(実質収支比率等に係る経年分析!J$48,"▲","-")),2)</f>
        <v>3.66</v>
      </c>
    </row>
    <row r="20" spans="1:11" x14ac:dyDescent="0.15">
      <c r="A20" s="168" t="s">
        <v>53</v>
      </c>
      <c r="B20" s="168">
        <f>ROUND(VALUE(SUBSTITUTE(実質収支比率等に係る経年分析!F$47,"▲","-")),2)</f>
        <v>26.64</v>
      </c>
      <c r="C20" s="168">
        <f>ROUND(VALUE(SUBSTITUTE(実質収支比率等に係る経年分析!G$47,"▲","-")),2)</f>
        <v>24.52</v>
      </c>
      <c r="D20" s="168">
        <f>ROUND(VALUE(SUBSTITUTE(実質収支比率等に係る経年分析!H$47,"▲","-")),2)</f>
        <v>25.44</v>
      </c>
      <c r="E20" s="168">
        <f>ROUND(VALUE(SUBSTITUTE(実質収支比率等に係る経年分析!I$47,"▲","-")),2)</f>
        <v>27.42</v>
      </c>
      <c r="F20" s="168">
        <f>ROUND(VALUE(SUBSTITUTE(実質収支比率等に係る経年分析!J$47,"▲","-")),2)</f>
        <v>23.95</v>
      </c>
    </row>
    <row r="21" spans="1:11" x14ac:dyDescent="0.15">
      <c r="A21" s="168" t="s">
        <v>54</v>
      </c>
      <c r="B21" s="168">
        <f>IF(ISNUMBER(VALUE(SUBSTITUTE(実質収支比率等に係る経年分析!F$49,"▲","-"))),ROUND(VALUE(SUBSTITUTE(実質収支比率等に係る経年分析!F$49,"▲","-")),2),NA())</f>
        <v>-0.14000000000000001</v>
      </c>
      <c r="C21" s="168">
        <f>IF(ISNUMBER(VALUE(SUBSTITUTE(実質収支比率等に係る経年分析!G$49,"▲","-"))),ROUND(VALUE(SUBSTITUTE(実質収支比率等に係る経年分析!G$49,"▲","-")),2),NA())</f>
        <v>0.45</v>
      </c>
      <c r="D21" s="168">
        <f>IF(ISNUMBER(VALUE(SUBSTITUTE(実質収支比率等に係る経年分析!H$49,"▲","-"))),ROUND(VALUE(SUBSTITUTE(実質収支比率等に係る経年分析!H$49,"▲","-")),2),NA())</f>
        <v>2.2200000000000002</v>
      </c>
      <c r="E21" s="168">
        <f>IF(ISNUMBER(VALUE(SUBSTITUTE(実質収支比率等に係る経年分析!I$49,"▲","-"))),ROUND(VALUE(SUBSTITUTE(実質収支比率等に係る経年分析!I$49,"▲","-")),2),NA())</f>
        <v>0.93</v>
      </c>
      <c r="F21" s="168">
        <f>IF(ISNUMBER(VALUE(SUBSTITUTE(実質収支比率等に係る経年分析!J$49,"▲","-"))),ROUND(VALUE(SUBSTITUTE(実質収支比率等に係る経年分析!J$49,"▲","-")),2),NA())</f>
        <v>-2.93</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0.03</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0.01</v>
      </c>
    </row>
    <row r="31" spans="1:11" x14ac:dyDescent="0.15">
      <c r="A31" s="169" t="str">
        <f>IF(連結実質赤字比率に係る赤字・黒字の構成分析!C$39="",NA(),連結実質赤字比率に係る赤字・黒字の構成分析!C$39)</f>
        <v>農業集落排水事業特別会計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0.03</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0.14000000000000001</v>
      </c>
    </row>
    <row r="32" spans="1:11" x14ac:dyDescent="0.15">
      <c r="A32" s="169" t="str">
        <f>IF(連結実質赤字比率に係る赤字・黒字の構成分析!C$38="",NA(),連結実質赤字比率に係る赤字・黒字の構成分析!C$38)</f>
        <v>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0.8</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0.52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0.47</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0.18</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0.43</v>
      </c>
    </row>
    <row r="33" spans="1:16" x14ac:dyDescent="0.15">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1.43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0.79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v>
      </c>
    </row>
    <row r="34" spans="1:16" x14ac:dyDescent="0.15">
      <c r="A34" s="169" t="str">
        <f>IF(連結実質赤字比率に係る赤字・黒字の構成分析!C$36="",NA(),連結実質赤字比率に係る赤字・黒字の構成分析!C$36)</f>
        <v>下水道事業特別会計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0.23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0.36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0.15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1.69</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3.59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4.95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4.3899999999999997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3.66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3.65</v>
      </c>
    </row>
    <row r="36" spans="1:16" x14ac:dyDescent="0.15">
      <c r="A36" s="169" t="str">
        <f>IF(連結実質赤字比率に係る赤字・黒字の構成分析!C$34="",NA(),連結実質赤字比率に係る赤字・黒字の構成分析!C$34)</f>
        <v>病院事業会計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1.37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3.75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6.63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10.74</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14.42</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517</v>
      </c>
      <c r="E42" s="170"/>
      <c r="F42" s="170"/>
      <c r="G42" s="170">
        <f>'実質公債費比率（分子）の構造'!L$52</f>
        <v>499</v>
      </c>
      <c r="H42" s="170"/>
      <c r="I42" s="170"/>
      <c r="J42" s="170">
        <f>'実質公債費比率（分子）の構造'!M$52</f>
        <v>397</v>
      </c>
      <c r="K42" s="170"/>
      <c r="L42" s="170"/>
      <c r="M42" s="170">
        <f>'実質公債費比率（分子）の構造'!N$52</f>
        <v>368</v>
      </c>
      <c r="N42" s="170"/>
      <c r="O42" s="170"/>
      <c r="P42" s="170">
        <f>'実質公債費比率（分子）の構造'!O$52</f>
        <v>368</v>
      </c>
    </row>
    <row r="43" spans="1:16" x14ac:dyDescent="0.15">
      <c r="A43" s="170" t="s">
        <v>16</v>
      </c>
      <c r="B43" s="170">
        <f>'実質公債費比率（分子）の構造'!K$51</f>
        <v>0</v>
      </c>
      <c r="C43" s="170"/>
      <c r="D43" s="170"/>
      <c r="E43" s="170">
        <f>'実質公債費比率（分子）の構造'!L$51</f>
        <v>0</v>
      </c>
      <c r="F43" s="170"/>
      <c r="G43" s="170"/>
      <c r="H43" s="170">
        <f>'実質公債費比率（分子）の構造'!M$51</f>
        <v>0</v>
      </c>
      <c r="I43" s="170"/>
      <c r="J43" s="170"/>
      <c r="K43" s="170">
        <f>'実質公債費比率（分子）の構造'!N$51</f>
        <v>0</v>
      </c>
      <c r="L43" s="170"/>
      <c r="M43" s="170"/>
      <c r="N43" s="170">
        <f>'実質公債費比率（分子）の構造'!O$51</f>
        <v>0</v>
      </c>
      <c r="O43" s="170"/>
      <c r="P43" s="170"/>
    </row>
    <row r="44" spans="1:16" x14ac:dyDescent="0.15">
      <c r="A44" s="170" t="s">
        <v>62</v>
      </c>
      <c r="B44" s="170">
        <f>'実質公債費比率（分子）の構造'!K$50</f>
        <v>76</v>
      </c>
      <c r="C44" s="170"/>
      <c r="D44" s="170"/>
      <c r="E44" s="170">
        <f>'実質公債費比率（分子）の構造'!L$50</f>
        <v>66</v>
      </c>
      <c r="F44" s="170"/>
      <c r="G44" s="170"/>
      <c r="H44" s="170">
        <f>'実質公債費比率（分子）の構造'!M$50</f>
        <v>26</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41</v>
      </c>
      <c r="C45" s="170"/>
      <c r="D45" s="170"/>
      <c r="E45" s="170">
        <f>'実質公債費比率（分子）の構造'!L$49</f>
        <v>38</v>
      </c>
      <c r="F45" s="170"/>
      <c r="G45" s="170"/>
      <c r="H45" s="170">
        <f>'実質公債費比率（分子）の構造'!M$49</f>
        <v>39</v>
      </c>
      <c r="I45" s="170"/>
      <c r="J45" s="170"/>
      <c r="K45" s="170">
        <f>'実質公債費比率（分子）の構造'!N$49</f>
        <v>43</v>
      </c>
      <c r="L45" s="170"/>
      <c r="M45" s="170"/>
      <c r="N45" s="170">
        <f>'実質公債費比率（分子）の構造'!O$49</f>
        <v>45</v>
      </c>
      <c r="O45" s="170"/>
      <c r="P45" s="170"/>
    </row>
    <row r="46" spans="1:16" x14ac:dyDescent="0.15">
      <c r="A46" s="170" t="s">
        <v>64</v>
      </c>
      <c r="B46" s="170">
        <f>'実質公債費比率（分子）の構造'!K$48</f>
        <v>67</v>
      </c>
      <c r="C46" s="170"/>
      <c r="D46" s="170"/>
      <c r="E46" s="170">
        <f>'実質公債費比率（分子）の構造'!L$48</f>
        <v>81</v>
      </c>
      <c r="F46" s="170"/>
      <c r="G46" s="170"/>
      <c r="H46" s="170">
        <f>'実質公債費比率（分子）の構造'!M$48</f>
        <v>72</v>
      </c>
      <c r="I46" s="170"/>
      <c r="J46" s="170"/>
      <c r="K46" s="170">
        <f>'実質公債費比率（分子）の構造'!N$48</f>
        <v>89</v>
      </c>
      <c r="L46" s="170"/>
      <c r="M46" s="170"/>
      <c r="N46" s="170">
        <f>'実質公債費比率（分子）の構造'!O$48</f>
        <v>87</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644</v>
      </c>
      <c r="C49" s="170"/>
      <c r="D49" s="170"/>
      <c r="E49" s="170">
        <f>'実質公債費比率（分子）の構造'!L$45</f>
        <v>574</v>
      </c>
      <c r="F49" s="170"/>
      <c r="G49" s="170"/>
      <c r="H49" s="170">
        <f>'実質公債費比率（分子）の構造'!M$45</f>
        <v>576</v>
      </c>
      <c r="I49" s="170"/>
      <c r="J49" s="170"/>
      <c r="K49" s="170">
        <f>'実質公債費比率（分子）の構造'!N$45</f>
        <v>613</v>
      </c>
      <c r="L49" s="170"/>
      <c r="M49" s="170"/>
      <c r="N49" s="170">
        <f>'実質公債費比率（分子）の構造'!O$45</f>
        <v>639</v>
      </c>
      <c r="O49" s="170"/>
      <c r="P49" s="170"/>
    </row>
    <row r="50" spans="1:16" x14ac:dyDescent="0.15">
      <c r="A50" s="170" t="s">
        <v>67</v>
      </c>
      <c r="B50" s="170" t="e">
        <f>NA()</f>
        <v>#N/A</v>
      </c>
      <c r="C50" s="170">
        <f>IF(ISNUMBER('実質公債費比率（分子）の構造'!K$53),'実質公債費比率（分子）の構造'!K$53,NA())</f>
        <v>311</v>
      </c>
      <c r="D50" s="170" t="e">
        <f>NA()</f>
        <v>#N/A</v>
      </c>
      <c r="E50" s="170" t="e">
        <f>NA()</f>
        <v>#N/A</v>
      </c>
      <c r="F50" s="170">
        <f>IF(ISNUMBER('実質公債費比率（分子）の構造'!L$53),'実質公債費比率（分子）の構造'!L$53,NA())</f>
        <v>260</v>
      </c>
      <c r="G50" s="170" t="e">
        <f>NA()</f>
        <v>#N/A</v>
      </c>
      <c r="H50" s="170" t="e">
        <f>NA()</f>
        <v>#N/A</v>
      </c>
      <c r="I50" s="170">
        <f>IF(ISNUMBER('実質公債費比率（分子）の構造'!M$53),'実質公債費比率（分子）の構造'!M$53,NA())</f>
        <v>316</v>
      </c>
      <c r="J50" s="170" t="e">
        <f>NA()</f>
        <v>#N/A</v>
      </c>
      <c r="K50" s="170" t="e">
        <f>NA()</f>
        <v>#N/A</v>
      </c>
      <c r="L50" s="170">
        <f>IF(ISNUMBER('実質公債費比率（分子）の構造'!N$53),'実質公債費比率（分子）の構造'!N$53,NA())</f>
        <v>377</v>
      </c>
      <c r="M50" s="170" t="e">
        <f>NA()</f>
        <v>#N/A</v>
      </c>
      <c r="N50" s="170" t="e">
        <f>NA()</f>
        <v>#N/A</v>
      </c>
      <c r="O50" s="170">
        <f>IF(ISNUMBER('実質公債費比率（分子）の構造'!O$53),'実質公債費比率（分子）の構造'!O$53,NA())</f>
        <v>403</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4093</v>
      </c>
      <c r="E56" s="169"/>
      <c r="F56" s="169"/>
      <c r="G56" s="169">
        <f>'将来負担比率（分子）の構造'!J$52</f>
        <v>4473</v>
      </c>
      <c r="H56" s="169"/>
      <c r="I56" s="169"/>
      <c r="J56" s="169">
        <f>'将来負担比率（分子）の構造'!K$52</f>
        <v>5034</v>
      </c>
      <c r="K56" s="169"/>
      <c r="L56" s="169"/>
      <c r="M56" s="169">
        <f>'将来負担比率（分子）の構造'!L$52</f>
        <v>4890</v>
      </c>
      <c r="N56" s="169"/>
      <c r="O56" s="169"/>
      <c r="P56" s="169">
        <f>'将来負担比率（分子）の構造'!M$52</f>
        <v>5417</v>
      </c>
    </row>
    <row r="57" spans="1:16" x14ac:dyDescent="0.15">
      <c r="A57" s="169" t="s">
        <v>42</v>
      </c>
      <c r="B57" s="169"/>
      <c r="C57" s="169"/>
      <c r="D57" s="169">
        <f>'将来負担比率（分子）の構造'!I$51</f>
        <v>186</v>
      </c>
      <c r="E57" s="169"/>
      <c r="F57" s="169"/>
      <c r="G57" s="169">
        <f>'将来負担比率（分子）の構造'!J$51</f>
        <v>180</v>
      </c>
      <c r="H57" s="169"/>
      <c r="I57" s="169"/>
      <c r="J57" s="169">
        <f>'将来負担比率（分子）の構造'!K$51</f>
        <v>163</v>
      </c>
      <c r="K57" s="169"/>
      <c r="L57" s="169"/>
      <c r="M57" s="169">
        <f>'将来負担比率（分子）の構造'!L$51</f>
        <v>140</v>
      </c>
      <c r="N57" s="169"/>
      <c r="O57" s="169"/>
      <c r="P57" s="169">
        <f>'将来負担比率（分子）の構造'!M$51</f>
        <v>115</v>
      </c>
    </row>
    <row r="58" spans="1:16" x14ac:dyDescent="0.15">
      <c r="A58" s="169" t="s">
        <v>41</v>
      </c>
      <c r="B58" s="169"/>
      <c r="C58" s="169"/>
      <c r="D58" s="169">
        <f>'将来負担比率（分子）の構造'!I$50</f>
        <v>1482</v>
      </c>
      <c r="E58" s="169"/>
      <c r="F58" s="169"/>
      <c r="G58" s="169">
        <f>'将来負担比率（分子）の構造'!J$50</f>
        <v>1474</v>
      </c>
      <c r="H58" s="169"/>
      <c r="I58" s="169"/>
      <c r="J58" s="169">
        <f>'将来負担比率（分子）の構造'!K$50</f>
        <v>1640</v>
      </c>
      <c r="K58" s="169"/>
      <c r="L58" s="169"/>
      <c r="M58" s="169">
        <f>'将来負担比率（分子）の構造'!L$50</f>
        <v>1775</v>
      </c>
      <c r="N58" s="169"/>
      <c r="O58" s="169"/>
      <c r="P58" s="169">
        <f>'将来負担比率（分子）の構造'!M$50</f>
        <v>1585</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14</v>
      </c>
      <c r="C61" s="169"/>
      <c r="D61" s="169"/>
      <c r="E61" s="169">
        <f>'将来負担比率（分子）の構造'!J$46</f>
        <v>14</v>
      </c>
      <c r="F61" s="169"/>
      <c r="G61" s="169"/>
      <c r="H61" s="169">
        <f>'将来負担比率（分子）の構造'!K$46</f>
        <v>13</v>
      </c>
      <c r="I61" s="169"/>
      <c r="J61" s="169"/>
      <c r="K61" s="169">
        <f>'将来負担比率（分子）の構造'!L$46</f>
        <v>12</v>
      </c>
      <c r="L61" s="169"/>
      <c r="M61" s="169"/>
      <c r="N61" s="169">
        <f>'将来負担比率（分子）の構造'!M$46</f>
        <v>12</v>
      </c>
      <c r="O61" s="169"/>
      <c r="P61" s="169"/>
    </row>
    <row r="62" spans="1:16" x14ac:dyDescent="0.15">
      <c r="A62" s="169" t="s">
        <v>35</v>
      </c>
      <c r="B62" s="169">
        <f>'将来負担比率（分子）の構造'!I$45</f>
        <v>529</v>
      </c>
      <c r="C62" s="169"/>
      <c r="D62" s="169"/>
      <c r="E62" s="169">
        <f>'将来負担比率（分子）の構造'!J$45</f>
        <v>514</v>
      </c>
      <c r="F62" s="169"/>
      <c r="G62" s="169"/>
      <c r="H62" s="169">
        <f>'将来負担比率（分子）の構造'!K$45</f>
        <v>530</v>
      </c>
      <c r="I62" s="169"/>
      <c r="J62" s="169"/>
      <c r="K62" s="169">
        <f>'将来負担比率（分子）の構造'!L$45</f>
        <v>487</v>
      </c>
      <c r="L62" s="169"/>
      <c r="M62" s="169"/>
      <c r="N62" s="169">
        <f>'将来負担比率（分子）の構造'!M$45</f>
        <v>502</v>
      </c>
      <c r="O62" s="169"/>
      <c r="P62" s="169"/>
    </row>
    <row r="63" spans="1:16" x14ac:dyDescent="0.15">
      <c r="A63" s="169" t="s">
        <v>34</v>
      </c>
      <c r="B63" s="169">
        <f>'将来負担比率（分子）の構造'!I$44</f>
        <v>620</v>
      </c>
      <c r="C63" s="169"/>
      <c r="D63" s="169"/>
      <c r="E63" s="169">
        <f>'将来負担比率（分子）の構造'!J$44</f>
        <v>890</v>
      </c>
      <c r="F63" s="169"/>
      <c r="G63" s="169"/>
      <c r="H63" s="169">
        <f>'将来負担比率（分子）の構造'!K$44</f>
        <v>1631</v>
      </c>
      <c r="I63" s="169"/>
      <c r="J63" s="169"/>
      <c r="K63" s="169">
        <f>'将来負担比率（分子）の構造'!L$44</f>
        <v>1781</v>
      </c>
      <c r="L63" s="169"/>
      <c r="M63" s="169"/>
      <c r="N63" s="169">
        <f>'将来負担比率（分子）の構造'!M$44</f>
        <v>1986</v>
      </c>
      <c r="O63" s="169"/>
      <c r="P63" s="169"/>
    </row>
    <row r="64" spans="1:16" x14ac:dyDescent="0.15">
      <c r="A64" s="169" t="s">
        <v>33</v>
      </c>
      <c r="B64" s="169">
        <f>'将来負担比率（分子）の構造'!I$43</f>
        <v>716</v>
      </c>
      <c r="C64" s="169"/>
      <c r="D64" s="169"/>
      <c r="E64" s="169">
        <f>'将来負担比率（分子）の構造'!J$43</f>
        <v>684</v>
      </c>
      <c r="F64" s="169"/>
      <c r="G64" s="169"/>
      <c r="H64" s="169">
        <f>'将来負担比率（分子）の構造'!K$43</f>
        <v>593</v>
      </c>
      <c r="I64" s="169"/>
      <c r="J64" s="169"/>
      <c r="K64" s="169">
        <f>'将来負担比率（分子）の構造'!L$43</f>
        <v>554</v>
      </c>
      <c r="L64" s="169"/>
      <c r="M64" s="169"/>
      <c r="N64" s="169">
        <f>'将来負担比率（分子）の構造'!M$43</f>
        <v>618</v>
      </c>
      <c r="O64" s="169"/>
      <c r="P64" s="169"/>
    </row>
    <row r="65" spans="1:16" x14ac:dyDescent="0.15">
      <c r="A65" s="169" t="s">
        <v>32</v>
      </c>
      <c r="B65" s="169">
        <f>'将来負担比率（分子）の構造'!I$42</f>
        <v>90</v>
      </c>
      <c r="C65" s="169"/>
      <c r="D65" s="169"/>
      <c r="E65" s="169">
        <f>'将来負担比率（分子）の構造'!J$42</f>
        <v>25</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5691</v>
      </c>
      <c r="C66" s="169"/>
      <c r="D66" s="169"/>
      <c r="E66" s="169">
        <f>'将来負担比率（分子）の構造'!J$41</f>
        <v>6470</v>
      </c>
      <c r="F66" s="169"/>
      <c r="G66" s="169"/>
      <c r="H66" s="169">
        <f>'将来負担比率（分子）の構造'!K$41</f>
        <v>7051</v>
      </c>
      <c r="I66" s="169"/>
      <c r="J66" s="169"/>
      <c r="K66" s="169">
        <f>'将来負担比率（分子）の構造'!L$41</f>
        <v>7294</v>
      </c>
      <c r="L66" s="169"/>
      <c r="M66" s="169"/>
      <c r="N66" s="169">
        <f>'将来負担比率（分子）の構造'!M$41</f>
        <v>7503</v>
      </c>
      <c r="O66" s="169"/>
      <c r="P66" s="169"/>
    </row>
    <row r="67" spans="1:16" x14ac:dyDescent="0.15">
      <c r="A67" s="169" t="s">
        <v>71</v>
      </c>
      <c r="B67" s="169" t="e">
        <f>NA()</f>
        <v>#N/A</v>
      </c>
      <c r="C67" s="169">
        <f>IF(ISNUMBER('将来負担比率（分子）の構造'!I$53), IF('将来負担比率（分子）の構造'!I$53 &lt; 0, 0, '将来負担比率（分子）の構造'!I$53), NA())</f>
        <v>1898</v>
      </c>
      <c r="D67" s="169" t="e">
        <f>NA()</f>
        <v>#N/A</v>
      </c>
      <c r="E67" s="169" t="e">
        <f>NA()</f>
        <v>#N/A</v>
      </c>
      <c r="F67" s="169">
        <f>IF(ISNUMBER('将来負担比率（分子）の構造'!J$53), IF('将来負担比率（分子）の構造'!J$53 &lt; 0, 0, '将来負担比率（分子）の構造'!J$53), NA())</f>
        <v>2469</v>
      </c>
      <c r="G67" s="169" t="e">
        <f>NA()</f>
        <v>#N/A</v>
      </c>
      <c r="H67" s="169" t="e">
        <f>NA()</f>
        <v>#N/A</v>
      </c>
      <c r="I67" s="169">
        <f>IF(ISNUMBER('将来負担比率（分子）の構造'!K$53), IF('将来負担比率（分子）の構造'!K$53 &lt; 0, 0, '将来負担比率（分子）の構造'!K$53), NA())</f>
        <v>2982</v>
      </c>
      <c r="J67" s="169" t="e">
        <f>NA()</f>
        <v>#N/A</v>
      </c>
      <c r="K67" s="169" t="e">
        <f>NA()</f>
        <v>#N/A</v>
      </c>
      <c r="L67" s="169">
        <f>IF(ISNUMBER('将来負担比率（分子）の構造'!L$53), IF('将来負担比率（分子）の構造'!L$53 &lt; 0, 0, '将来負担比率（分子）の構造'!L$53), NA())</f>
        <v>3324</v>
      </c>
      <c r="M67" s="169" t="e">
        <f>NA()</f>
        <v>#N/A</v>
      </c>
      <c r="N67" s="169" t="e">
        <f>NA()</f>
        <v>#N/A</v>
      </c>
      <c r="O67" s="169">
        <f>IF(ISNUMBER('将来負担比率（分子）の構造'!M$53), IF('将来負担比率（分子）の構造'!M$53 &lt; 0, 0, '将来負担比率（分子）の構造'!M$53), NA())</f>
        <v>3504</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881</v>
      </c>
      <c r="C72" s="173">
        <f>基金残高に係る経年分析!G55</f>
        <v>939</v>
      </c>
      <c r="D72" s="173">
        <f>基金残高に係る経年分析!H55</f>
        <v>835</v>
      </c>
    </row>
    <row r="73" spans="1:16" x14ac:dyDescent="0.15">
      <c r="A73" s="172" t="s">
        <v>74</v>
      </c>
      <c r="B73" s="173">
        <f>基金残高に係る経年分析!F56</f>
        <v>315</v>
      </c>
      <c r="C73" s="173">
        <f>基金残高に係る経年分析!G56</f>
        <v>279</v>
      </c>
      <c r="D73" s="173">
        <f>基金残高に係る経年分析!H56</f>
        <v>193</v>
      </c>
    </row>
    <row r="74" spans="1:16" x14ac:dyDescent="0.15">
      <c r="A74" s="172" t="s">
        <v>75</v>
      </c>
      <c r="B74" s="173">
        <f>基金残高に係る経年分析!F57</f>
        <v>242</v>
      </c>
      <c r="C74" s="173">
        <f>基金残高に係る経年分析!G57</f>
        <v>307</v>
      </c>
      <c r="D74" s="173">
        <f>基金残高に係る経年分析!H57</f>
        <v>324</v>
      </c>
    </row>
  </sheetData>
  <sheetProtection algorithmName="SHA-512" hashValue="mNrhInR4oJNOafE9brfIr6iJMBI26hw3hvFL5fstHiw5W6IqkaNkP19Z+jgRvxi0nAMVdcyv84ZlDeLEAG5boQ==" saltValue="ugtupx383F9ThTpAkB+Ar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AP24" sqref="AP24:BF24"/>
    </sheetView>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825943</v>
      </c>
      <c r="S5" s="664"/>
      <c r="T5" s="664"/>
      <c r="U5" s="664"/>
      <c r="V5" s="664"/>
      <c r="W5" s="664"/>
      <c r="X5" s="664"/>
      <c r="Y5" s="689"/>
      <c r="Z5" s="702">
        <v>10.5</v>
      </c>
      <c r="AA5" s="702"/>
      <c r="AB5" s="702"/>
      <c r="AC5" s="702"/>
      <c r="AD5" s="703">
        <v>825943</v>
      </c>
      <c r="AE5" s="703"/>
      <c r="AF5" s="703"/>
      <c r="AG5" s="703"/>
      <c r="AH5" s="703"/>
      <c r="AI5" s="703"/>
      <c r="AJ5" s="703"/>
      <c r="AK5" s="703"/>
      <c r="AL5" s="690">
        <v>23.5</v>
      </c>
      <c r="AM5" s="672"/>
      <c r="AN5" s="672"/>
      <c r="AO5" s="691"/>
      <c r="AP5" s="666" t="s">
        <v>216</v>
      </c>
      <c r="AQ5" s="667"/>
      <c r="AR5" s="667"/>
      <c r="AS5" s="667"/>
      <c r="AT5" s="667"/>
      <c r="AU5" s="667"/>
      <c r="AV5" s="667"/>
      <c r="AW5" s="667"/>
      <c r="AX5" s="667"/>
      <c r="AY5" s="667"/>
      <c r="AZ5" s="667"/>
      <c r="BA5" s="667"/>
      <c r="BB5" s="667"/>
      <c r="BC5" s="667"/>
      <c r="BD5" s="667"/>
      <c r="BE5" s="667"/>
      <c r="BF5" s="668"/>
      <c r="BG5" s="608">
        <v>812859</v>
      </c>
      <c r="BH5" s="609"/>
      <c r="BI5" s="609"/>
      <c r="BJ5" s="609"/>
      <c r="BK5" s="609"/>
      <c r="BL5" s="609"/>
      <c r="BM5" s="609"/>
      <c r="BN5" s="610"/>
      <c r="BO5" s="646">
        <v>98.4</v>
      </c>
      <c r="BP5" s="646"/>
      <c r="BQ5" s="646"/>
      <c r="BR5" s="646"/>
      <c r="BS5" s="647">
        <v>16409</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88154</v>
      </c>
      <c r="S6" s="609"/>
      <c r="T6" s="609"/>
      <c r="U6" s="609"/>
      <c r="V6" s="609"/>
      <c r="W6" s="609"/>
      <c r="X6" s="609"/>
      <c r="Y6" s="610"/>
      <c r="Z6" s="646">
        <v>1.1000000000000001</v>
      </c>
      <c r="AA6" s="646"/>
      <c r="AB6" s="646"/>
      <c r="AC6" s="646"/>
      <c r="AD6" s="647">
        <v>88154</v>
      </c>
      <c r="AE6" s="647"/>
      <c r="AF6" s="647"/>
      <c r="AG6" s="647"/>
      <c r="AH6" s="647"/>
      <c r="AI6" s="647"/>
      <c r="AJ6" s="647"/>
      <c r="AK6" s="647"/>
      <c r="AL6" s="611">
        <v>2.5</v>
      </c>
      <c r="AM6" s="612"/>
      <c r="AN6" s="612"/>
      <c r="AO6" s="648"/>
      <c r="AP6" s="605" t="s">
        <v>221</v>
      </c>
      <c r="AQ6" s="606"/>
      <c r="AR6" s="606"/>
      <c r="AS6" s="606"/>
      <c r="AT6" s="606"/>
      <c r="AU6" s="606"/>
      <c r="AV6" s="606"/>
      <c r="AW6" s="606"/>
      <c r="AX6" s="606"/>
      <c r="AY6" s="606"/>
      <c r="AZ6" s="606"/>
      <c r="BA6" s="606"/>
      <c r="BB6" s="606"/>
      <c r="BC6" s="606"/>
      <c r="BD6" s="606"/>
      <c r="BE6" s="606"/>
      <c r="BF6" s="607"/>
      <c r="BG6" s="608">
        <v>812859</v>
      </c>
      <c r="BH6" s="609"/>
      <c r="BI6" s="609"/>
      <c r="BJ6" s="609"/>
      <c r="BK6" s="609"/>
      <c r="BL6" s="609"/>
      <c r="BM6" s="609"/>
      <c r="BN6" s="610"/>
      <c r="BO6" s="646">
        <v>98.4</v>
      </c>
      <c r="BP6" s="646"/>
      <c r="BQ6" s="646"/>
      <c r="BR6" s="646"/>
      <c r="BS6" s="647">
        <v>16409</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73702</v>
      </c>
      <c r="CS6" s="609"/>
      <c r="CT6" s="609"/>
      <c r="CU6" s="609"/>
      <c r="CV6" s="609"/>
      <c r="CW6" s="609"/>
      <c r="CX6" s="609"/>
      <c r="CY6" s="610"/>
      <c r="CZ6" s="690">
        <v>1</v>
      </c>
      <c r="DA6" s="672"/>
      <c r="DB6" s="672"/>
      <c r="DC6" s="692"/>
      <c r="DD6" s="614" t="s">
        <v>121</v>
      </c>
      <c r="DE6" s="609"/>
      <c r="DF6" s="609"/>
      <c r="DG6" s="609"/>
      <c r="DH6" s="609"/>
      <c r="DI6" s="609"/>
      <c r="DJ6" s="609"/>
      <c r="DK6" s="609"/>
      <c r="DL6" s="609"/>
      <c r="DM6" s="609"/>
      <c r="DN6" s="609"/>
      <c r="DO6" s="609"/>
      <c r="DP6" s="610"/>
      <c r="DQ6" s="614">
        <v>73702</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290</v>
      </c>
      <c r="S7" s="609"/>
      <c r="T7" s="609"/>
      <c r="U7" s="609"/>
      <c r="V7" s="609"/>
      <c r="W7" s="609"/>
      <c r="X7" s="609"/>
      <c r="Y7" s="610"/>
      <c r="Z7" s="646">
        <v>0</v>
      </c>
      <c r="AA7" s="646"/>
      <c r="AB7" s="646"/>
      <c r="AC7" s="646"/>
      <c r="AD7" s="647">
        <v>290</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382613</v>
      </c>
      <c r="BH7" s="609"/>
      <c r="BI7" s="609"/>
      <c r="BJ7" s="609"/>
      <c r="BK7" s="609"/>
      <c r="BL7" s="609"/>
      <c r="BM7" s="609"/>
      <c r="BN7" s="610"/>
      <c r="BO7" s="646">
        <v>46.3</v>
      </c>
      <c r="BP7" s="646"/>
      <c r="BQ7" s="646"/>
      <c r="BR7" s="646"/>
      <c r="BS7" s="647">
        <v>16133</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1391031</v>
      </c>
      <c r="CS7" s="609"/>
      <c r="CT7" s="609"/>
      <c r="CU7" s="609"/>
      <c r="CV7" s="609"/>
      <c r="CW7" s="609"/>
      <c r="CX7" s="609"/>
      <c r="CY7" s="610"/>
      <c r="CZ7" s="646">
        <v>18</v>
      </c>
      <c r="DA7" s="646"/>
      <c r="DB7" s="646"/>
      <c r="DC7" s="646"/>
      <c r="DD7" s="614">
        <v>169608</v>
      </c>
      <c r="DE7" s="609"/>
      <c r="DF7" s="609"/>
      <c r="DG7" s="609"/>
      <c r="DH7" s="609"/>
      <c r="DI7" s="609"/>
      <c r="DJ7" s="609"/>
      <c r="DK7" s="609"/>
      <c r="DL7" s="609"/>
      <c r="DM7" s="609"/>
      <c r="DN7" s="609"/>
      <c r="DO7" s="609"/>
      <c r="DP7" s="610"/>
      <c r="DQ7" s="614">
        <v>1062796</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2696</v>
      </c>
      <c r="S8" s="609"/>
      <c r="T8" s="609"/>
      <c r="U8" s="609"/>
      <c r="V8" s="609"/>
      <c r="W8" s="609"/>
      <c r="X8" s="609"/>
      <c r="Y8" s="610"/>
      <c r="Z8" s="646">
        <v>0</v>
      </c>
      <c r="AA8" s="646"/>
      <c r="AB8" s="646"/>
      <c r="AC8" s="646"/>
      <c r="AD8" s="647">
        <v>2696</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13169</v>
      </c>
      <c r="BH8" s="609"/>
      <c r="BI8" s="609"/>
      <c r="BJ8" s="609"/>
      <c r="BK8" s="609"/>
      <c r="BL8" s="609"/>
      <c r="BM8" s="609"/>
      <c r="BN8" s="610"/>
      <c r="BO8" s="646">
        <v>1.6</v>
      </c>
      <c r="BP8" s="646"/>
      <c r="BQ8" s="646"/>
      <c r="BR8" s="646"/>
      <c r="BS8" s="647" t="s">
        <v>121</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1666922</v>
      </c>
      <c r="CS8" s="609"/>
      <c r="CT8" s="609"/>
      <c r="CU8" s="609"/>
      <c r="CV8" s="609"/>
      <c r="CW8" s="609"/>
      <c r="CX8" s="609"/>
      <c r="CY8" s="610"/>
      <c r="CZ8" s="646">
        <v>21.6</v>
      </c>
      <c r="DA8" s="646"/>
      <c r="DB8" s="646"/>
      <c r="DC8" s="646"/>
      <c r="DD8" s="614">
        <v>1764</v>
      </c>
      <c r="DE8" s="609"/>
      <c r="DF8" s="609"/>
      <c r="DG8" s="609"/>
      <c r="DH8" s="609"/>
      <c r="DI8" s="609"/>
      <c r="DJ8" s="609"/>
      <c r="DK8" s="609"/>
      <c r="DL8" s="609"/>
      <c r="DM8" s="609"/>
      <c r="DN8" s="609"/>
      <c r="DO8" s="609"/>
      <c r="DP8" s="610"/>
      <c r="DQ8" s="614">
        <v>878782</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3111</v>
      </c>
      <c r="S9" s="609"/>
      <c r="T9" s="609"/>
      <c r="U9" s="609"/>
      <c r="V9" s="609"/>
      <c r="W9" s="609"/>
      <c r="X9" s="609"/>
      <c r="Y9" s="610"/>
      <c r="Z9" s="646">
        <v>0</v>
      </c>
      <c r="AA9" s="646"/>
      <c r="AB9" s="646"/>
      <c r="AC9" s="646"/>
      <c r="AD9" s="647">
        <v>3111</v>
      </c>
      <c r="AE9" s="647"/>
      <c r="AF9" s="647"/>
      <c r="AG9" s="647"/>
      <c r="AH9" s="647"/>
      <c r="AI9" s="647"/>
      <c r="AJ9" s="647"/>
      <c r="AK9" s="647"/>
      <c r="AL9" s="611">
        <v>0.1</v>
      </c>
      <c r="AM9" s="612"/>
      <c r="AN9" s="612"/>
      <c r="AO9" s="648"/>
      <c r="AP9" s="605" t="s">
        <v>230</v>
      </c>
      <c r="AQ9" s="606"/>
      <c r="AR9" s="606"/>
      <c r="AS9" s="606"/>
      <c r="AT9" s="606"/>
      <c r="AU9" s="606"/>
      <c r="AV9" s="606"/>
      <c r="AW9" s="606"/>
      <c r="AX9" s="606"/>
      <c r="AY9" s="606"/>
      <c r="AZ9" s="606"/>
      <c r="BA9" s="606"/>
      <c r="BB9" s="606"/>
      <c r="BC9" s="606"/>
      <c r="BD9" s="606"/>
      <c r="BE9" s="606"/>
      <c r="BF9" s="607"/>
      <c r="BG9" s="608">
        <v>313084</v>
      </c>
      <c r="BH9" s="609"/>
      <c r="BI9" s="609"/>
      <c r="BJ9" s="609"/>
      <c r="BK9" s="609"/>
      <c r="BL9" s="609"/>
      <c r="BM9" s="609"/>
      <c r="BN9" s="610"/>
      <c r="BO9" s="646">
        <v>37.9</v>
      </c>
      <c r="BP9" s="646"/>
      <c r="BQ9" s="646"/>
      <c r="BR9" s="646"/>
      <c r="BS9" s="647" t="s">
        <v>121</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658767</v>
      </c>
      <c r="CS9" s="609"/>
      <c r="CT9" s="609"/>
      <c r="CU9" s="609"/>
      <c r="CV9" s="609"/>
      <c r="CW9" s="609"/>
      <c r="CX9" s="609"/>
      <c r="CY9" s="610"/>
      <c r="CZ9" s="646">
        <v>8.5</v>
      </c>
      <c r="DA9" s="646"/>
      <c r="DB9" s="646"/>
      <c r="DC9" s="646"/>
      <c r="DD9" s="614">
        <v>5558</v>
      </c>
      <c r="DE9" s="609"/>
      <c r="DF9" s="609"/>
      <c r="DG9" s="609"/>
      <c r="DH9" s="609"/>
      <c r="DI9" s="609"/>
      <c r="DJ9" s="609"/>
      <c r="DK9" s="609"/>
      <c r="DL9" s="609"/>
      <c r="DM9" s="609"/>
      <c r="DN9" s="609"/>
      <c r="DO9" s="609"/>
      <c r="DP9" s="610"/>
      <c r="DQ9" s="614">
        <v>612257</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22936</v>
      </c>
      <c r="BH10" s="609"/>
      <c r="BI10" s="609"/>
      <c r="BJ10" s="609"/>
      <c r="BK10" s="609"/>
      <c r="BL10" s="609"/>
      <c r="BM10" s="609"/>
      <c r="BN10" s="610"/>
      <c r="BO10" s="646">
        <v>2.8</v>
      </c>
      <c r="BP10" s="646"/>
      <c r="BQ10" s="646"/>
      <c r="BR10" s="646"/>
      <c r="BS10" s="647">
        <v>6574</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t="s">
        <v>121</v>
      </c>
      <c r="CS10" s="609"/>
      <c r="CT10" s="609"/>
      <c r="CU10" s="609"/>
      <c r="CV10" s="609"/>
      <c r="CW10" s="609"/>
      <c r="CX10" s="609"/>
      <c r="CY10" s="610"/>
      <c r="CZ10" s="646" t="s">
        <v>121</v>
      </c>
      <c r="DA10" s="646"/>
      <c r="DB10" s="646"/>
      <c r="DC10" s="646"/>
      <c r="DD10" s="614" t="s">
        <v>121</v>
      </c>
      <c r="DE10" s="609"/>
      <c r="DF10" s="609"/>
      <c r="DG10" s="609"/>
      <c r="DH10" s="609"/>
      <c r="DI10" s="609"/>
      <c r="DJ10" s="609"/>
      <c r="DK10" s="609"/>
      <c r="DL10" s="609"/>
      <c r="DM10" s="609"/>
      <c r="DN10" s="609"/>
      <c r="DO10" s="609"/>
      <c r="DP10" s="610"/>
      <c r="DQ10" s="614" t="s">
        <v>121</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187827</v>
      </c>
      <c r="S11" s="609"/>
      <c r="T11" s="609"/>
      <c r="U11" s="609"/>
      <c r="V11" s="609"/>
      <c r="W11" s="609"/>
      <c r="X11" s="609"/>
      <c r="Y11" s="610"/>
      <c r="Z11" s="611">
        <v>2.4</v>
      </c>
      <c r="AA11" s="612"/>
      <c r="AB11" s="612"/>
      <c r="AC11" s="613"/>
      <c r="AD11" s="614">
        <v>187827</v>
      </c>
      <c r="AE11" s="609"/>
      <c r="AF11" s="609"/>
      <c r="AG11" s="609"/>
      <c r="AH11" s="609"/>
      <c r="AI11" s="609"/>
      <c r="AJ11" s="609"/>
      <c r="AK11" s="610"/>
      <c r="AL11" s="611">
        <v>5.3</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33424</v>
      </c>
      <c r="BH11" s="609"/>
      <c r="BI11" s="609"/>
      <c r="BJ11" s="609"/>
      <c r="BK11" s="609"/>
      <c r="BL11" s="609"/>
      <c r="BM11" s="609"/>
      <c r="BN11" s="610"/>
      <c r="BO11" s="646">
        <v>4</v>
      </c>
      <c r="BP11" s="646"/>
      <c r="BQ11" s="646"/>
      <c r="BR11" s="646"/>
      <c r="BS11" s="647">
        <v>9559</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1235590</v>
      </c>
      <c r="CS11" s="609"/>
      <c r="CT11" s="609"/>
      <c r="CU11" s="609"/>
      <c r="CV11" s="609"/>
      <c r="CW11" s="609"/>
      <c r="CX11" s="609"/>
      <c r="CY11" s="610"/>
      <c r="CZ11" s="646">
        <v>16</v>
      </c>
      <c r="DA11" s="646"/>
      <c r="DB11" s="646"/>
      <c r="DC11" s="646"/>
      <c r="DD11" s="614">
        <v>627805</v>
      </c>
      <c r="DE11" s="609"/>
      <c r="DF11" s="609"/>
      <c r="DG11" s="609"/>
      <c r="DH11" s="609"/>
      <c r="DI11" s="609"/>
      <c r="DJ11" s="609"/>
      <c r="DK11" s="609"/>
      <c r="DL11" s="609"/>
      <c r="DM11" s="609"/>
      <c r="DN11" s="609"/>
      <c r="DO11" s="609"/>
      <c r="DP11" s="610"/>
      <c r="DQ11" s="614">
        <v>235324</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6003</v>
      </c>
      <c r="S12" s="609"/>
      <c r="T12" s="609"/>
      <c r="U12" s="609"/>
      <c r="V12" s="609"/>
      <c r="W12" s="609"/>
      <c r="X12" s="609"/>
      <c r="Y12" s="610"/>
      <c r="Z12" s="646">
        <v>0.1</v>
      </c>
      <c r="AA12" s="646"/>
      <c r="AB12" s="646"/>
      <c r="AC12" s="646"/>
      <c r="AD12" s="647">
        <v>6003</v>
      </c>
      <c r="AE12" s="647"/>
      <c r="AF12" s="647"/>
      <c r="AG12" s="647"/>
      <c r="AH12" s="647"/>
      <c r="AI12" s="647"/>
      <c r="AJ12" s="647"/>
      <c r="AK12" s="647"/>
      <c r="AL12" s="611">
        <v>0.2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331716</v>
      </c>
      <c r="BH12" s="609"/>
      <c r="BI12" s="609"/>
      <c r="BJ12" s="609"/>
      <c r="BK12" s="609"/>
      <c r="BL12" s="609"/>
      <c r="BM12" s="609"/>
      <c r="BN12" s="610"/>
      <c r="BO12" s="646">
        <v>40.200000000000003</v>
      </c>
      <c r="BP12" s="646"/>
      <c r="BQ12" s="646"/>
      <c r="BR12" s="646"/>
      <c r="BS12" s="647">
        <v>276</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110445</v>
      </c>
      <c r="CS12" s="609"/>
      <c r="CT12" s="609"/>
      <c r="CU12" s="609"/>
      <c r="CV12" s="609"/>
      <c r="CW12" s="609"/>
      <c r="CX12" s="609"/>
      <c r="CY12" s="610"/>
      <c r="CZ12" s="646">
        <v>1.4</v>
      </c>
      <c r="DA12" s="646"/>
      <c r="DB12" s="646"/>
      <c r="DC12" s="646"/>
      <c r="DD12" s="614">
        <v>43390</v>
      </c>
      <c r="DE12" s="609"/>
      <c r="DF12" s="609"/>
      <c r="DG12" s="609"/>
      <c r="DH12" s="609"/>
      <c r="DI12" s="609"/>
      <c r="DJ12" s="609"/>
      <c r="DK12" s="609"/>
      <c r="DL12" s="609"/>
      <c r="DM12" s="609"/>
      <c r="DN12" s="609"/>
      <c r="DO12" s="609"/>
      <c r="DP12" s="610"/>
      <c r="DQ12" s="614">
        <v>54084</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329974</v>
      </c>
      <c r="BH13" s="609"/>
      <c r="BI13" s="609"/>
      <c r="BJ13" s="609"/>
      <c r="BK13" s="609"/>
      <c r="BL13" s="609"/>
      <c r="BM13" s="609"/>
      <c r="BN13" s="610"/>
      <c r="BO13" s="646">
        <v>40</v>
      </c>
      <c r="BP13" s="646"/>
      <c r="BQ13" s="646"/>
      <c r="BR13" s="646"/>
      <c r="BS13" s="647">
        <v>276</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920367</v>
      </c>
      <c r="CS13" s="609"/>
      <c r="CT13" s="609"/>
      <c r="CU13" s="609"/>
      <c r="CV13" s="609"/>
      <c r="CW13" s="609"/>
      <c r="CX13" s="609"/>
      <c r="CY13" s="610"/>
      <c r="CZ13" s="646">
        <v>11.9</v>
      </c>
      <c r="DA13" s="646"/>
      <c r="DB13" s="646"/>
      <c r="DC13" s="646"/>
      <c r="DD13" s="614">
        <v>485432</v>
      </c>
      <c r="DE13" s="609"/>
      <c r="DF13" s="609"/>
      <c r="DG13" s="609"/>
      <c r="DH13" s="609"/>
      <c r="DI13" s="609"/>
      <c r="DJ13" s="609"/>
      <c r="DK13" s="609"/>
      <c r="DL13" s="609"/>
      <c r="DM13" s="609"/>
      <c r="DN13" s="609"/>
      <c r="DO13" s="609"/>
      <c r="DP13" s="610"/>
      <c r="DQ13" s="614">
        <v>515766</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v>752</v>
      </c>
      <c r="S14" s="609"/>
      <c r="T14" s="609"/>
      <c r="U14" s="609"/>
      <c r="V14" s="609"/>
      <c r="W14" s="609"/>
      <c r="X14" s="609"/>
      <c r="Y14" s="610"/>
      <c r="Z14" s="646">
        <v>0</v>
      </c>
      <c r="AA14" s="646"/>
      <c r="AB14" s="646"/>
      <c r="AC14" s="646"/>
      <c r="AD14" s="647">
        <v>752</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28452</v>
      </c>
      <c r="BH14" s="609"/>
      <c r="BI14" s="609"/>
      <c r="BJ14" s="609"/>
      <c r="BK14" s="609"/>
      <c r="BL14" s="609"/>
      <c r="BM14" s="609"/>
      <c r="BN14" s="610"/>
      <c r="BO14" s="646">
        <v>3.4</v>
      </c>
      <c r="BP14" s="646"/>
      <c r="BQ14" s="646"/>
      <c r="BR14" s="646"/>
      <c r="BS14" s="647" t="s">
        <v>121</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232899</v>
      </c>
      <c r="CS14" s="609"/>
      <c r="CT14" s="609"/>
      <c r="CU14" s="609"/>
      <c r="CV14" s="609"/>
      <c r="CW14" s="609"/>
      <c r="CX14" s="609"/>
      <c r="CY14" s="610"/>
      <c r="CZ14" s="646">
        <v>3</v>
      </c>
      <c r="DA14" s="646"/>
      <c r="DB14" s="646"/>
      <c r="DC14" s="646"/>
      <c r="DD14" s="614" t="s">
        <v>121</v>
      </c>
      <c r="DE14" s="609"/>
      <c r="DF14" s="609"/>
      <c r="DG14" s="609"/>
      <c r="DH14" s="609"/>
      <c r="DI14" s="609"/>
      <c r="DJ14" s="609"/>
      <c r="DK14" s="609"/>
      <c r="DL14" s="609"/>
      <c r="DM14" s="609"/>
      <c r="DN14" s="609"/>
      <c r="DO14" s="609"/>
      <c r="DP14" s="610"/>
      <c r="DQ14" s="614">
        <v>226399</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t="s">
        <v>121</v>
      </c>
      <c r="S15" s="609"/>
      <c r="T15" s="609"/>
      <c r="U15" s="609"/>
      <c r="V15" s="609"/>
      <c r="W15" s="609"/>
      <c r="X15" s="609"/>
      <c r="Y15" s="610"/>
      <c r="Z15" s="646" t="s">
        <v>121</v>
      </c>
      <c r="AA15" s="646"/>
      <c r="AB15" s="646"/>
      <c r="AC15" s="646"/>
      <c r="AD15" s="647" t="s">
        <v>121</v>
      </c>
      <c r="AE15" s="647"/>
      <c r="AF15" s="647"/>
      <c r="AG15" s="647"/>
      <c r="AH15" s="647"/>
      <c r="AI15" s="647"/>
      <c r="AJ15" s="647"/>
      <c r="AK15" s="647"/>
      <c r="AL15" s="611" t="s">
        <v>121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70078</v>
      </c>
      <c r="BH15" s="609"/>
      <c r="BI15" s="609"/>
      <c r="BJ15" s="609"/>
      <c r="BK15" s="609"/>
      <c r="BL15" s="609"/>
      <c r="BM15" s="609"/>
      <c r="BN15" s="610"/>
      <c r="BO15" s="646">
        <v>8.5</v>
      </c>
      <c r="BP15" s="646"/>
      <c r="BQ15" s="646"/>
      <c r="BR15" s="646"/>
      <c r="BS15" s="647" t="s">
        <v>121</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796973</v>
      </c>
      <c r="CS15" s="609"/>
      <c r="CT15" s="609"/>
      <c r="CU15" s="609"/>
      <c r="CV15" s="609"/>
      <c r="CW15" s="609"/>
      <c r="CX15" s="609"/>
      <c r="CY15" s="610"/>
      <c r="CZ15" s="646">
        <v>10.3</v>
      </c>
      <c r="DA15" s="646"/>
      <c r="DB15" s="646"/>
      <c r="DC15" s="646"/>
      <c r="DD15" s="614">
        <v>392021</v>
      </c>
      <c r="DE15" s="609"/>
      <c r="DF15" s="609"/>
      <c r="DG15" s="609"/>
      <c r="DH15" s="609"/>
      <c r="DI15" s="609"/>
      <c r="DJ15" s="609"/>
      <c r="DK15" s="609"/>
      <c r="DL15" s="609"/>
      <c r="DM15" s="609"/>
      <c r="DN15" s="609"/>
      <c r="DO15" s="609"/>
      <c r="DP15" s="610"/>
      <c r="DQ15" s="614">
        <v>396053</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9055</v>
      </c>
      <c r="S16" s="609"/>
      <c r="T16" s="609"/>
      <c r="U16" s="609"/>
      <c r="V16" s="609"/>
      <c r="W16" s="609"/>
      <c r="X16" s="609"/>
      <c r="Y16" s="610"/>
      <c r="Z16" s="646">
        <v>0.1</v>
      </c>
      <c r="AA16" s="646"/>
      <c r="AB16" s="646"/>
      <c r="AC16" s="646"/>
      <c r="AD16" s="647">
        <v>9055</v>
      </c>
      <c r="AE16" s="647"/>
      <c r="AF16" s="647"/>
      <c r="AG16" s="647"/>
      <c r="AH16" s="647"/>
      <c r="AI16" s="647"/>
      <c r="AJ16" s="647"/>
      <c r="AK16" s="647"/>
      <c r="AL16" s="611">
        <v>0.3</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t="s">
        <v>121</v>
      </c>
      <c r="CS16" s="609"/>
      <c r="CT16" s="609"/>
      <c r="CU16" s="609"/>
      <c r="CV16" s="609"/>
      <c r="CW16" s="609"/>
      <c r="CX16" s="609"/>
      <c r="CY16" s="610"/>
      <c r="CZ16" s="646" t="s">
        <v>121</v>
      </c>
      <c r="DA16" s="646"/>
      <c r="DB16" s="646"/>
      <c r="DC16" s="646"/>
      <c r="DD16" s="614" t="s">
        <v>121</v>
      </c>
      <c r="DE16" s="609"/>
      <c r="DF16" s="609"/>
      <c r="DG16" s="609"/>
      <c r="DH16" s="609"/>
      <c r="DI16" s="609"/>
      <c r="DJ16" s="609"/>
      <c r="DK16" s="609"/>
      <c r="DL16" s="609"/>
      <c r="DM16" s="609"/>
      <c r="DN16" s="609"/>
      <c r="DO16" s="609"/>
      <c r="DP16" s="610"/>
      <c r="DQ16" s="614" t="s">
        <v>121</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12636</v>
      </c>
      <c r="S17" s="609"/>
      <c r="T17" s="609"/>
      <c r="U17" s="609"/>
      <c r="V17" s="609"/>
      <c r="W17" s="609"/>
      <c r="X17" s="609"/>
      <c r="Y17" s="610"/>
      <c r="Z17" s="646">
        <v>0.2</v>
      </c>
      <c r="AA17" s="646"/>
      <c r="AB17" s="646"/>
      <c r="AC17" s="646"/>
      <c r="AD17" s="647">
        <v>12636</v>
      </c>
      <c r="AE17" s="647"/>
      <c r="AF17" s="647"/>
      <c r="AG17" s="647"/>
      <c r="AH17" s="647"/>
      <c r="AI17" s="647"/>
      <c r="AJ17" s="647"/>
      <c r="AK17" s="647"/>
      <c r="AL17" s="611">
        <v>0.4</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639179</v>
      </c>
      <c r="CS17" s="609"/>
      <c r="CT17" s="609"/>
      <c r="CU17" s="609"/>
      <c r="CV17" s="609"/>
      <c r="CW17" s="609"/>
      <c r="CX17" s="609"/>
      <c r="CY17" s="610"/>
      <c r="CZ17" s="646">
        <v>8.3000000000000007</v>
      </c>
      <c r="DA17" s="646"/>
      <c r="DB17" s="646"/>
      <c r="DC17" s="646"/>
      <c r="DD17" s="614" t="s">
        <v>121</v>
      </c>
      <c r="DE17" s="609"/>
      <c r="DF17" s="609"/>
      <c r="DG17" s="609"/>
      <c r="DH17" s="609"/>
      <c r="DI17" s="609"/>
      <c r="DJ17" s="609"/>
      <c r="DK17" s="609"/>
      <c r="DL17" s="609"/>
      <c r="DM17" s="609"/>
      <c r="DN17" s="609"/>
      <c r="DO17" s="609"/>
      <c r="DP17" s="610"/>
      <c r="DQ17" s="614">
        <v>597313</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8968</v>
      </c>
      <c r="S18" s="609"/>
      <c r="T18" s="609"/>
      <c r="U18" s="609"/>
      <c r="V18" s="609"/>
      <c r="W18" s="609"/>
      <c r="X18" s="609"/>
      <c r="Y18" s="610"/>
      <c r="Z18" s="646">
        <v>0.1</v>
      </c>
      <c r="AA18" s="646"/>
      <c r="AB18" s="646"/>
      <c r="AC18" s="646"/>
      <c r="AD18" s="647">
        <v>8968</v>
      </c>
      <c r="AE18" s="647"/>
      <c r="AF18" s="647"/>
      <c r="AG18" s="647"/>
      <c r="AH18" s="647"/>
      <c r="AI18" s="647"/>
      <c r="AJ18" s="647"/>
      <c r="AK18" s="647"/>
      <c r="AL18" s="611">
        <v>0.3</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8835</v>
      </c>
      <c r="S19" s="609"/>
      <c r="T19" s="609"/>
      <c r="U19" s="609"/>
      <c r="V19" s="609"/>
      <c r="W19" s="609"/>
      <c r="X19" s="609"/>
      <c r="Y19" s="610"/>
      <c r="Z19" s="646">
        <v>0.1</v>
      </c>
      <c r="AA19" s="646"/>
      <c r="AB19" s="646"/>
      <c r="AC19" s="646"/>
      <c r="AD19" s="647">
        <v>8835</v>
      </c>
      <c r="AE19" s="647"/>
      <c r="AF19" s="647"/>
      <c r="AG19" s="647"/>
      <c r="AH19" s="647"/>
      <c r="AI19" s="647"/>
      <c r="AJ19" s="647"/>
      <c r="AK19" s="647"/>
      <c r="AL19" s="611">
        <v>0.3</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13084</v>
      </c>
      <c r="BH19" s="609"/>
      <c r="BI19" s="609"/>
      <c r="BJ19" s="609"/>
      <c r="BK19" s="609"/>
      <c r="BL19" s="609"/>
      <c r="BM19" s="609"/>
      <c r="BN19" s="610"/>
      <c r="BO19" s="646">
        <v>1.6</v>
      </c>
      <c r="BP19" s="646"/>
      <c r="BQ19" s="646"/>
      <c r="BR19" s="646"/>
      <c r="BS19" s="647" t="s">
        <v>121</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15">
      <c r="B20" s="683" t="s">
        <v>262</v>
      </c>
      <c r="C20" s="684"/>
      <c r="D20" s="684"/>
      <c r="E20" s="684"/>
      <c r="F20" s="684"/>
      <c r="G20" s="684"/>
      <c r="H20" s="684"/>
      <c r="I20" s="684"/>
      <c r="J20" s="684"/>
      <c r="K20" s="684"/>
      <c r="L20" s="684"/>
      <c r="M20" s="684"/>
      <c r="N20" s="684"/>
      <c r="O20" s="684"/>
      <c r="P20" s="684"/>
      <c r="Q20" s="685"/>
      <c r="R20" s="608">
        <v>133</v>
      </c>
      <c r="S20" s="609"/>
      <c r="T20" s="609"/>
      <c r="U20" s="609"/>
      <c r="V20" s="609"/>
      <c r="W20" s="609"/>
      <c r="X20" s="609"/>
      <c r="Y20" s="610"/>
      <c r="Z20" s="646">
        <v>0</v>
      </c>
      <c r="AA20" s="646"/>
      <c r="AB20" s="646"/>
      <c r="AC20" s="646"/>
      <c r="AD20" s="647">
        <v>133</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13084</v>
      </c>
      <c r="BH20" s="609"/>
      <c r="BI20" s="609"/>
      <c r="BJ20" s="609"/>
      <c r="BK20" s="609"/>
      <c r="BL20" s="609"/>
      <c r="BM20" s="609"/>
      <c r="BN20" s="610"/>
      <c r="BO20" s="646">
        <v>1.6</v>
      </c>
      <c r="BP20" s="646"/>
      <c r="BQ20" s="646"/>
      <c r="BR20" s="646"/>
      <c r="BS20" s="647" t="s">
        <v>121</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7725875</v>
      </c>
      <c r="CS20" s="609"/>
      <c r="CT20" s="609"/>
      <c r="CU20" s="609"/>
      <c r="CV20" s="609"/>
      <c r="CW20" s="609"/>
      <c r="CX20" s="609"/>
      <c r="CY20" s="610"/>
      <c r="CZ20" s="646">
        <v>100</v>
      </c>
      <c r="DA20" s="646"/>
      <c r="DB20" s="646"/>
      <c r="DC20" s="646"/>
      <c r="DD20" s="614">
        <v>1725578</v>
      </c>
      <c r="DE20" s="609"/>
      <c r="DF20" s="609"/>
      <c r="DG20" s="609"/>
      <c r="DH20" s="609"/>
      <c r="DI20" s="609"/>
      <c r="DJ20" s="609"/>
      <c r="DK20" s="609"/>
      <c r="DL20" s="609"/>
      <c r="DM20" s="609"/>
      <c r="DN20" s="609"/>
      <c r="DO20" s="609"/>
      <c r="DP20" s="610"/>
      <c r="DQ20" s="614">
        <v>4652476</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2822393</v>
      </c>
      <c r="S21" s="609"/>
      <c r="T21" s="609"/>
      <c r="U21" s="609"/>
      <c r="V21" s="609"/>
      <c r="W21" s="609"/>
      <c r="X21" s="609"/>
      <c r="Y21" s="610"/>
      <c r="Z21" s="646">
        <v>35.9</v>
      </c>
      <c r="AA21" s="646"/>
      <c r="AB21" s="646"/>
      <c r="AC21" s="646"/>
      <c r="AD21" s="647">
        <v>2355471</v>
      </c>
      <c r="AE21" s="647"/>
      <c r="AF21" s="647"/>
      <c r="AG21" s="647"/>
      <c r="AH21" s="647"/>
      <c r="AI21" s="647"/>
      <c r="AJ21" s="647"/>
      <c r="AK21" s="647"/>
      <c r="AL21" s="611">
        <v>67.099999999999994</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13084</v>
      </c>
      <c r="BH21" s="609"/>
      <c r="BI21" s="609"/>
      <c r="BJ21" s="609"/>
      <c r="BK21" s="609"/>
      <c r="BL21" s="609"/>
      <c r="BM21" s="609"/>
      <c r="BN21" s="610"/>
      <c r="BO21" s="646">
        <v>1.6</v>
      </c>
      <c r="BP21" s="646"/>
      <c r="BQ21" s="646"/>
      <c r="BR21" s="646"/>
      <c r="BS21" s="647" t="s">
        <v>121</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2355471</v>
      </c>
      <c r="S22" s="609"/>
      <c r="T22" s="609"/>
      <c r="U22" s="609"/>
      <c r="V22" s="609"/>
      <c r="W22" s="609"/>
      <c r="X22" s="609"/>
      <c r="Y22" s="610"/>
      <c r="Z22" s="646">
        <v>30</v>
      </c>
      <c r="AA22" s="646"/>
      <c r="AB22" s="646"/>
      <c r="AC22" s="646"/>
      <c r="AD22" s="647">
        <v>2355471</v>
      </c>
      <c r="AE22" s="647"/>
      <c r="AF22" s="647"/>
      <c r="AG22" s="647"/>
      <c r="AH22" s="647"/>
      <c r="AI22" s="647"/>
      <c r="AJ22" s="647"/>
      <c r="AK22" s="647"/>
      <c r="AL22" s="611">
        <v>67.099999999999994</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466922</v>
      </c>
      <c r="S23" s="609"/>
      <c r="T23" s="609"/>
      <c r="U23" s="609"/>
      <c r="V23" s="609"/>
      <c r="W23" s="609"/>
      <c r="X23" s="609"/>
      <c r="Y23" s="610"/>
      <c r="Z23" s="646">
        <v>5.9</v>
      </c>
      <c r="AA23" s="646"/>
      <c r="AB23" s="646"/>
      <c r="AC23" s="646"/>
      <c r="AD23" s="647" t="s">
        <v>121</v>
      </c>
      <c r="AE23" s="647"/>
      <c r="AF23" s="647"/>
      <c r="AG23" s="647"/>
      <c r="AH23" s="647"/>
      <c r="AI23" s="647"/>
      <c r="AJ23" s="647"/>
      <c r="AK23" s="647"/>
      <c r="AL23" s="611" t="s">
        <v>121</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121</v>
      </c>
      <c r="S24" s="609"/>
      <c r="T24" s="609"/>
      <c r="U24" s="609"/>
      <c r="V24" s="609"/>
      <c r="W24" s="609"/>
      <c r="X24" s="609"/>
      <c r="Y24" s="610"/>
      <c r="Z24" s="646" t="s">
        <v>121</v>
      </c>
      <c r="AA24" s="646"/>
      <c r="AB24" s="646"/>
      <c r="AC24" s="646"/>
      <c r="AD24" s="647" t="s">
        <v>121</v>
      </c>
      <c r="AE24" s="647"/>
      <c r="AF24" s="647"/>
      <c r="AG24" s="647"/>
      <c r="AH24" s="647"/>
      <c r="AI24" s="647"/>
      <c r="AJ24" s="647"/>
      <c r="AK24" s="647"/>
      <c r="AL24" s="611" t="s">
        <v>121</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2419108</v>
      </c>
      <c r="CS24" s="664"/>
      <c r="CT24" s="664"/>
      <c r="CU24" s="664"/>
      <c r="CV24" s="664"/>
      <c r="CW24" s="664"/>
      <c r="CX24" s="664"/>
      <c r="CY24" s="689"/>
      <c r="CZ24" s="690">
        <v>31.3</v>
      </c>
      <c r="DA24" s="672"/>
      <c r="DB24" s="672"/>
      <c r="DC24" s="692"/>
      <c r="DD24" s="688">
        <v>1690518</v>
      </c>
      <c r="DE24" s="664"/>
      <c r="DF24" s="664"/>
      <c r="DG24" s="664"/>
      <c r="DH24" s="664"/>
      <c r="DI24" s="664"/>
      <c r="DJ24" s="664"/>
      <c r="DK24" s="689"/>
      <c r="DL24" s="688">
        <v>1580057</v>
      </c>
      <c r="DM24" s="664"/>
      <c r="DN24" s="664"/>
      <c r="DO24" s="664"/>
      <c r="DP24" s="664"/>
      <c r="DQ24" s="664"/>
      <c r="DR24" s="664"/>
      <c r="DS24" s="664"/>
      <c r="DT24" s="664"/>
      <c r="DU24" s="664"/>
      <c r="DV24" s="689"/>
      <c r="DW24" s="690">
        <v>44.8</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3967828</v>
      </c>
      <c r="S25" s="609"/>
      <c r="T25" s="609"/>
      <c r="U25" s="609"/>
      <c r="V25" s="609"/>
      <c r="W25" s="609"/>
      <c r="X25" s="609"/>
      <c r="Y25" s="610"/>
      <c r="Z25" s="646">
        <v>50.5</v>
      </c>
      <c r="AA25" s="646"/>
      <c r="AB25" s="646"/>
      <c r="AC25" s="646"/>
      <c r="AD25" s="647">
        <v>3500906</v>
      </c>
      <c r="AE25" s="647"/>
      <c r="AF25" s="647"/>
      <c r="AG25" s="647"/>
      <c r="AH25" s="647"/>
      <c r="AI25" s="647"/>
      <c r="AJ25" s="647"/>
      <c r="AK25" s="647"/>
      <c r="AL25" s="611">
        <v>99.7</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801197</v>
      </c>
      <c r="CS25" s="621"/>
      <c r="CT25" s="621"/>
      <c r="CU25" s="621"/>
      <c r="CV25" s="621"/>
      <c r="CW25" s="621"/>
      <c r="CX25" s="621"/>
      <c r="CY25" s="622"/>
      <c r="CZ25" s="611">
        <v>10.4</v>
      </c>
      <c r="DA25" s="623"/>
      <c r="DB25" s="623"/>
      <c r="DC25" s="624"/>
      <c r="DD25" s="614">
        <v>740196</v>
      </c>
      <c r="DE25" s="621"/>
      <c r="DF25" s="621"/>
      <c r="DG25" s="621"/>
      <c r="DH25" s="621"/>
      <c r="DI25" s="621"/>
      <c r="DJ25" s="621"/>
      <c r="DK25" s="622"/>
      <c r="DL25" s="614">
        <v>718959</v>
      </c>
      <c r="DM25" s="621"/>
      <c r="DN25" s="621"/>
      <c r="DO25" s="621"/>
      <c r="DP25" s="621"/>
      <c r="DQ25" s="621"/>
      <c r="DR25" s="621"/>
      <c r="DS25" s="621"/>
      <c r="DT25" s="621"/>
      <c r="DU25" s="621"/>
      <c r="DV25" s="622"/>
      <c r="DW25" s="611">
        <v>20.399999999999999</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866</v>
      </c>
      <c r="S26" s="609"/>
      <c r="T26" s="609"/>
      <c r="U26" s="609"/>
      <c r="V26" s="609"/>
      <c r="W26" s="609"/>
      <c r="X26" s="609"/>
      <c r="Y26" s="610"/>
      <c r="Z26" s="646">
        <v>0</v>
      </c>
      <c r="AA26" s="646"/>
      <c r="AB26" s="646"/>
      <c r="AC26" s="646"/>
      <c r="AD26" s="647">
        <v>866</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503226</v>
      </c>
      <c r="CS26" s="609"/>
      <c r="CT26" s="609"/>
      <c r="CU26" s="609"/>
      <c r="CV26" s="609"/>
      <c r="CW26" s="609"/>
      <c r="CX26" s="609"/>
      <c r="CY26" s="610"/>
      <c r="CZ26" s="611">
        <v>6.5</v>
      </c>
      <c r="DA26" s="623"/>
      <c r="DB26" s="623"/>
      <c r="DC26" s="624"/>
      <c r="DD26" s="614">
        <v>442225</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30156</v>
      </c>
      <c r="S27" s="609"/>
      <c r="T27" s="609"/>
      <c r="U27" s="609"/>
      <c r="V27" s="609"/>
      <c r="W27" s="609"/>
      <c r="X27" s="609"/>
      <c r="Y27" s="610"/>
      <c r="Z27" s="646">
        <v>0.4</v>
      </c>
      <c r="AA27" s="646"/>
      <c r="AB27" s="646"/>
      <c r="AC27" s="646"/>
      <c r="AD27" s="647" t="s">
        <v>121</v>
      </c>
      <c r="AE27" s="647"/>
      <c r="AF27" s="647"/>
      <c r="AG27" s="647"/>
      <c r="AH27" s="647"/>
      <c r="AI27" s="647"/>
      <c r="AJ27" s="647"/>
      <c r="AK27" s="647"/>
      <c r="AL27" s="611" t="s">
        <v>121</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825943</v>
      </c>
      <c r="BH27" s="609"/>
      <c r="BI27" s="609"/>
      <c r="BJ27" s="609"/>
      <c r="BK27" s="609"/>
      <c r="BL27" s="609"/>
      <c r="BM27" s="609"/>
      <c r="BN27" s="610"/>
      <c r="BO27" s="646">
        <v>100</v>
      </c>
      <c r="BP27" s="646"/>
      <c r="BQ27" s="646"/>
      <c r="BR27" s="646"/>
      <c r="BS27" s="647">
        <v>16409</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978732</v>
      </c>
      <c r="CS27" s="621"/>
      <c r="CT27" s="621"/>
      <c r="CU27" s="621"/>
      <c r="CV27" s="621"/>
      <c r="CW27" s="621"/>
      <c r="CX27" s="621"/>
      <c r="CY27" s="622"/>
      <c r="CZ27" s="611">
        <v>12.7</v>
      </c>
      <c r="DA27" s="623"/>
      <c r="DB27" s="623"/>
      <c r="DC27" s="624"/>
      <c r="DD27" s="614">
        <v>353009</v>
      </c>
      <c r="DE27" s="621"/>
      <c r="DF27" s="621"/>
      <c r="DG27" s="621"/>
      <c r="DH27" s="621"/>
      <c r="DI27" s="621"/>
      <c r="DJ27" s="621"/>
      <c r="DK27" s="622"/>
      <c r="DL27" s="614">
        <v>263785</v>
      </c>
      <c r="DM27" s="621"/>
      <c r="DN27" s="621"/>
      <c r="DO27" s="621"/>
      <c r="DP27" s="621"/>
      <c r="DQ27" s="621"/>
      <c r="DR27" s="621"/>
      <c r="DS27" s="621"/>
      <c r="DT27" s="621"/>
      <c r="DU27" s="621"/>
      <c r="DV27" s="622"/>
      <c r="DW27" s="611">
        <v>7.5</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35539</v>
      </c>
      <c r="S28" s="609"/>
      <c r="T28" s="609"/>
      <c r="U28" s="609"/>
      <c r="V28" s="609"/>
      <c r="W28" s="609"/>
      <c r="X28" s="609"/>
      <c r="Y28" s="610"/>
      <c r="Z28" s="646">
        <v>0.5</v>
      </c>
      <c r="AA28" s="646"/>
      <c r="AB28" s="646"/>
      <c r="AC28" s="646"/>
      <c r="AD28" s="647">
        <v>3104</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639179</v>
      </c>
      <c r="CS28" s="609"/>
      <c r="CT28" s="609"/>
      <c r="CU28" s="609"/>
      <c r="CV28" s="609"/>
      <c r="CW28" s="609"/>
      <c r="CX28" s="609"/>
      <c r="CY28" s="610"/>
      <c r="CZ28" s="611">
        <v>8.3000000000000007</v>
      </c>
      <c r="DA28" s="623"/>
      <c r="DB28" s="623"/>
      <c r="DC28" s="624"/>
      <c r="DD28" s="614">
        <v>597313</v>
      </c>
      <c r="DE28" s="609"/>
      <c r="DF28" s="609"/>
      <c r="DG28" s="609"/>
      <c r="DH28" s="609"/>
      <c r="DI28" s="609"/>
      <c r="DJ28" s="609"/>
      <c r="DK28" s="610"/>
      <c r="DL28" s="614">
        <v>597313</v>
      </c>
      <c r="DM28" s="609"/>
      <c r="DN28" s="609"/>
      <c r="DO28" s="609"/>
      <c r="DP28" s="609"/>
      <c r="DQ28" s="609"/>
      <c r="DR28" s="609"/>
      <c r="DS28" s="609"/>
      <c r="DT28" s="609"/>
      <c r="DU28" s="609"/>
      <c r="DV28" s="610"/>
      <c r="DW28" s="611">
        <v>16.899999999999999</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5542</v>
      </c>
      <c r="S29" s="609"/>
      <c r="T29" s="609"/>
      <c r="U29" s="609"/>
      <c r="V29" s="609"/>
      <c r="W29" s="609"/>
      <c r="X29" s="609"/>
      <c r="Y29" s="610"/>
      <c r="Z29" s="646">
        <v>0.1</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639063</v>
      </c>
      <c r="CS29" s="621"/>
      <c r="CT29" s="621"/>
      <c r="CU29" s="621"/>
      <c r="CV29" s="621"/>
      <c r="CW29" s="621"/>
      <c r="CX29" s="621"/>
      <c r="CY29" s="622"/>
      <c r="CZ29" s="611">
        <v>8.3000000000000007</v>
      </c>
      <c r="DA29" s="623"/>
      <c r="DB29" s="623"/>
      <c r="DC29" s="624"/>
      <c r="DD29" s="614">
        <v>597197</v>
      </c>
      <c r="DE29" s="621"/>
      <c r="DF29" s="621"/>
      <c r="DG29" s="621"/>
      <c r="DH29" s="621"/>
      <c r="DI29" s="621"/>
      <c r="DJ29" s="621"/>
      <c r="DK29" s="622"/>
      <c r="DL29" s="614">
        <v>597197</v>
      </c>
      <c r="DM29" s="621"/>
      <c r="DN29" s="621"/>
      <c r="DO29" s="621"/>
      <c r="DP29" s="621"/>
      <c r="DQ29" s="621"/>
      <c r="DR29" s="621"/>
      <c r="DS29" s="621"/>
      <c r="DT29" s="621"/>
      <c r="DU29" s="621"/>
      <c r="DV29" s="622"/>
      <c r="DW29" s="611">
        <v>16.899999999999999</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765328</v>
      </c>
      <c r="S30" s="609"/>
      <c r="T30" s="609"/>
      <c r="U30" s="609"/>
      <c r="V30" s="609"/>
      <c r="W30" s="609"/>
      <c r="X30" s="609"/>
      <c r="Y30" s="610"/>
      <c r="Z30" s="646">
        <v>9.6999999999999993</v>
      </c>
      <c r="AA30" s="646"/>
      <c r="AB30" s="646"/>
      <c r="AC30" s="646"/>
      <c r="AD30" s="647" t="s">
        <v>121</v>
      </c>
      <c r="AE30" s="647"/>
      <c r="AF30" s="647"/>
      <c r="AG30" s="647"/>
      <c r="AH30" s="647"/>
      <c r="AI30" s="647"/>
      <c r="AJ30" s="647"/>
      <c r="AK30" s="647"/>
      <c r="AL30" s="611" t="s">
        <v>121</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613095</v>
      </c>
      <c r="CS30" s="609"/>
      <c r="CT30" s="609"/>
      <c r="CU30" s="609"/>
      <c r="CV30" s="609"/>
      <c r="CW30" s="609"/>
      <c r="CX30" s="609"/>
      <c r="CY30" s="610"/>
      <c r="CZ30" s="611">
        <v>7.9</v>
      </c>
      <c r="DA30" s="623"/>
      <c r="DB30" s="623"/>
      <c r="DC30" s="624"/>
      <c r="DD30" s="614">
        <v>571229</v>
      </c>
      <c r="DE30" s="609"/>
      <c r="DF30" s="609"/>
      <c r="DG30" s="609"/>
      <c r="DH30" s="609"/>
      <c r="DI30" s="609"/>
      <c r="DJ30" s="609"/>
      <c r="DK30" s="610"/>
      <c r="DL30" s="614">
        <v>571229</v>
      </c>
      <c r="DM30" s="609"/>
      <c r="DN30" s="609"/>
      <c r="DO30" s="609"/>
      <c r="DP30" s="609"/>
      <c r="DQ30" s="609"/>
      <c r="DR30" s="609"/>
      <c r="DS30" s="609"/>
      <c r="DT30" s="609"/>
      <c r="DU30" s="609"/>
      <c r="DV30" s="610"/>
      <c r="DW30" s="611">
        <v>16.2</v>
      </c>
      <c r="DX30" s="623"/>
      <c r="DY30" s="623"/>
      <c r="DZ30" s="623"/>
      <c r="EA30" s="623"/>
      <c r="EB30" s="623"/>
      <c r="EC30" s="635"/>
    </row>
    <row r="31" spans="2:133" ht="11.25" customHeight="1" x14ac:dyDescent="0.15">
      <c r="B31" s="683" t="s">
        <v>297</v>
      </c>
      <c r="C31" s="684"/>
      <c r="D31" s="684"/>
      <c r="E31" s="684"/>
      <c r="F31" s="684"/>
      <c r="G31" s="684"/>
      <c r="H31" s="684"/>
      <c r="I31" s="684"/>
      <c r="J31" s="684"/>
      <c r="K31" s="684"/>
      <c r="L31" s="684"/>
      <c r="M31" s="684"/>
      <c r="N31" s="684"/>
      <c r="O31" s="684"/>
      <c r="P31" s="684"/>
      <c r="Q31" s="685"/>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74" t="s">
        <v>298</v>
      </c>
      <c r="AQ31" s="675"/>
      <c r="AR31" s="675"/>
      <c r="AS31" s="675"/>
      <c r="AT31" s="676" t="s">
        <v>299</v>
      </c>
      <c r="AU31" s="212"/>
      <c r="AV31" s="212"/>
      <c r="AW31" s="212"/>
      <c r="AX31" s="666" t="s">
        <v>177</v>
      </c>
      <c r="AY31" s="667"/>
      <c r="AZ31" s="667"/>
      <c r="BA31" s="667"/>
      <c r="BB31" s="667"/>
      <c r="BC31" s="667"/>
      <c r="BD31" s="667"/>
      <c r="BE31" s="667"/>
      <c r="BF31" s="668"/>
      <c r="BG31" s="670">
        <v>99.8</v>
      </c>
      <c r="BH31" s="671"/>
      <c r="BI31" s="671"/>
      <c r="BJ31" s="671"/>
      <c r="BK31" s="671"/>
      <c r="BL31" s="671"/>
      <c r="BM31" s="672">
        <v>98.3</v>
      </c>
      <c r="BN31" s="671"/>
      <c r="BO31" s="671"/>
      <c r="BP31" s="671"/>
      <c r="BQ31" s="673"/>
      <c r="BR31" s="670">
        <v>99.7</v>
      </c>
      <c r="BS31" s="671"/>
      <c r="BT31" s="671"/>
      <c r="BU31" s="671"/>
      <c r="BV31" s="671"/>
      <c r="BW31" s="671"/>
      <c r="BX31" s="672">
        <v>98.1</v>
      </c>
      <c r="BY31" s="671"/>
      <c r="BZ31" s="671"/>
      <c r="CA31" s="671"/>
      <c r="CB31" s="673"/>
      <c r="CD31" s="629"/>
      <c r="CE31" s="630"/>
      <c r="CF31" s="605" t="s">
        <v>300</v>
      </c>
      <c r="CG31" s="606"/>
      <c r="CH31" s="606"/>
      <c r="CI31" s="606"/>
      <c r="CJ31" s="606"/>
      <c r="CK31" s="606"/>
      <c r="CL31" s="606"/>
      <c r="CM31" s="606"/>
      <c r="CN31" s="606"/>
      <c r="CO31" s="606"/>
      <c r="CP31" s="606"/>
      <c r="CQ31" s="607"/>
      <c r="CR31" s="608">
        <v>25968</v>
      </c>
      <c r="CS31" s="621"/>
      <c r="CT31" s="621"/>
      <c r="CU31" s="621"/>
      <c r="CV31" s="621"/>
      <c r="CW31" s="621"/>
      <c r="CX31" s="621"/>
      <c r="CY31" s="622"/>
      <c r="CZ31" s="611">
        <v>0.3</v>
      </c>
      <c r="DA31" s="623"/>
      <c r="DB31" s="623"/>
      <c r="DC31" s="624"/>
      <c r="DD31" s="614">
        <v>25968</v>
      </c>
      <c r="DE31" s="621"/>
      <c r="DF31" s="621"/>
      <c r="DG31" s="621"/>
      <c r="DH31" s="621"/>
      <c r="DI31" s="621"/>
      <c r="DJ31" s="621"/>
      <c r="DK31" s="622"/>
      <c r="DL31" s="614">
        <v>25968</v>
      </c>
      <c r="DM31" s="621"/>
      <c r="DN31" s="621"/>
      <c r="DO31" s="621"/>
      <c r="DP31" s="621"/>
      <c r="DQ31" s="621"/>
      <c r="DR31" s="621"/>
      <c r="DS31" s="621"/>
      <c r="DT31" s="621"/>
      <c r="DU31" s="621"/>
      <c r="DV31" s="622"/>
      <c r="DW31" s="611">
        <v>0.7</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1014745</v>
      </c>
      <c r="S32" s="609"/>
      <c r="T32" s="609"/>
      <c r="U32" s="609"/>
      <c r="V32" s="609"/>
      <c r="W32" s="609"/>
      <c r="X32" s="609"/>
      <c r="Y32" s="610"/>
      <c r="Z32" s="646">
        <v>12.9</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77"/>
      <c r="AU32" s="208" t="s">
        <v>302</v>
      </c>
      <c r="AX32" s="605" t="s">
        <v>303</v>
      </c>
      <c r="AY32" s="606"/>
      <c r="AZ32" s="606"/>
      <c r="BA32" s="606"/>
      <c r="BB32" s="606"/>
      <c r="BC32" s="606"/>
      <c r="BD32" s="606"/>
      <c r="BE32" s="606"/>
      <c r="BF32" s="607"/>
      <c r="BG32" s="679">
        <v>99.8</v>
      </c>
      <c r="BH32" s="621"/>
      <c r="BI32" s="621"/>
      <c r="BJ32" s="621"/>
      <c r="BK32" s="621"/>
      <c r="BL32" s="621"/>
      <c r="BM32" s="612">
        <v>97.6</v>
      </c>
      <c r="BN32" s="621"/>
      <c r="BO32" s="621"/>
      <c r="BP32" s="621"/>
      <c r="BQ32" s="644"/>
      <c r="BR32" s="679">
        <v>99.6</v>
      </c>
      <c r="BS32" s="621"/>
      <c r="BT32" s="621"/>
      <c r="BU32" s="621"/>
      <c r="BV32" s="621"/>
      <c r="BW32" s="621"/>
      <c r="BX32" s="612">
        <v>97.4</v>
      </c>
      <c r="BY32" s="621"/>
      <c r="BZ32" s="621"/>
      <c r="CA32" s="621"/>
      <c r="CB32" s="644"/>
      <c r="CD32" s="631"/>
      <c r="CE32" s="632"/>
      <c r="CF32" s="605" t="s">
        <v>304</v>
      </c>
      <c r="CG32" s="606"/>
      <c r="CH32" s="606"/>
      <c r="CI32" s="606"/>
      <c r="CJ32" s="606"/>
      <c r="CK32" s="606"/>
      <c r="CL32" s="606"/>
      <c r="CM32" s="606"/>
      <c r="CN32" s="606"/>
      <c r="CO32" s="606"/>
      <c r="CP32" s="606"/>
      <c r="CQ32" s="607"/>
      <c r="CR32" s="608">
        <v>116</v>
      </c>
      <c r="CS32" s="609"/>
      <c r="CT32" s="609"/>
      <c r="CU32" s="609"/>
      <c r="CV32" s="609"/>
      <c r="CW32" s="609"/>
      <c r="CX32" s="609"/>
      <c r="CY32" s="610"/>
      <c r="CZ32" s="611">
        <v>0</v>
      </c>
      <c r="DA32" s="623"/>
      <c r="DB32" s="623"/>
      <c r="DC32" s="624"/>
      <c r="DD32" s="614">
        <v>116</v>
      </c>
      <c r="DE32" s="609"/>
      <c r="DF32" s="609"/>
      <c r="DG32" s="609"/>
      <c r="DH32" s="609"/>
      <c r="DI32" s="609"/>
      <c r="DJ32" s="609"/>
      <c r="DK32" s="610"/>
      <c r="DL32" s="614">
        <v>116</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38839</v>
      </c>
      <c r="S33" s="609"/>
      <c r="T33" s="609"/>
      <c r="U33" s="609"/>
      <c r="V33" s="609"/>
      <c r="W33" s="609"/>
      <c r="X33" s="609"/>
      <c r="Y33" s="610"/>
      <c r="Z33" s="646">
        <v>0.5</v>
      </c>
      <c r="AA33" s="646"/>
      <c r="AB33" s="646"/>
      <c r="AC33" s="646"/>
      <c r="AD33" s="647">
        <v>2582</v>
      </c>
      <c r="AE33" s="647"/>
      <c r="AF33" s="647"/>
      <c r="AG33" s="647"/>
      <c r="AH33" s="647"/>
      <c r="AI33" s="647"/>
      <c r="AJ33" s="647"/>
      <c r="AK33" s="647"/>
      <c r="AL33" s="611">
        <v>0.1</v>
      </c>
      <c r="AM33" s="612"/>
      <c r="AN33" s="612"/>
      <c r="AO33" s="648"/>
      <c r="AP33" s="651"/>
      <c r="AQ33" s="652"/>
      <c r="AR33" s="652"/>
      <c r="AS33" s="652"/>
      <c r="AT33" s="678"/>
      <c r="AU33" s="213"/>
      <c r="AV33" s="213"/>
      <c r="AW33" s="213"/>
      <c r="AX33" s="589" t="s">
        <v>306</v>
      </c>
      <c r="AY33" s="590"/>
      <c r="AZ33" s="590"/>
      <c r="BA33" s="590"/>
      <c r="BB33" s="590"/>
      <c r="BC33" s="590"/>
      <c r="BD33" s="590"/>
      <c r="BE33" s="590"/>
      <c r="BF33" s="591"/>
      <c r="BG33" s="669">
        <v>99.7</v>
      </c>
      <c r="BH33" s="593"/>
      <c r="BI33" s="593"/>
      <c r="BJ33" s="593"/>
      <c r="BK33" s="593"/>
      <c r="BL33" s="593"/>
      <c r="BM33" s="639">
        <v>98.5</v>
      </c>
      <c r="BN33" s="593"/>
      <c r="BO33" s="593"/>
      <c r="BP33" s="593"/>
      <c r="BQ33" s="656"/>
      <c r="BR33" s="669">
        <v>99.6</v>
      </c>
      <c r="BS33" s="593"/>
      <c r="BT33" s="593"/>
      <c r="BU33" s="593"/>
      <c r="BV33" s="593"/>
      <c r="BW33" s="593"/>
      <c r="BX33" s="639">
        <v>98.3</v>
      </c>
      <c r="BY33" s="593"/>
      <c r="BZ33" s="593"/>
      <c r="CA33" s="593"/>
      <c r="CB33" s="656"/>
      <c r="CD33" s="605" t="s">
        <v>307</v>
      </c>
      <c r="CE33" s="606"/>
      <c r="CF33" s="606"/>
      <c r="CG33" s="606"/>
      <c r="CH33" s="606"/>
      <c r="CI33" s="606"/>
      <c r="CJ33" s="606"/>
      <c r="CK33" s="606"/>
      <c r="CL33" s="606"/>
      <c r="CM33" s="606"/>
      <c r="CN33" s="606"/>
      <c r="CO33" s="606"/>
      <c r="CP33" s="606"/>
      <c r="CQ33" s="607"/>
      <c r="CR33" s="608">
        <v>3581189</v>
      </c>
      <c r="CS33" s="621"/>
      <c r="CT33" s="621"/>
      <c r="CU33" s="621"/>
      <c r="CV33" s="621"/>
      <c r="CW33" s="621"/>
      <c r="CX33" s="621"/>
      <c r="CY33" s="622"/>
      <c r="CZ33" s="611">
        <v>46.4</v>
      </c>
      <c r="DA33" s="623"/>
      <c r="DB33" s="623"/>
      <c r="DC33" s="624"/>
      <c r="DD33" s="614">
        <v>2647379</v>
      </c>
      <c r="DE33" s="621"/>
      <c r="DF33" s="621"/>
      <c r="DG33" s="621"/>
      <c r="DH33" s="621"/>
      <c r="DI33" s="621"/>
      <c r="DJ33" s="621"/>
      <c r="DK33" s="622"/>
      <c r="DL33" s="614">
        <v>1631120</v>
      </c>
      <c r="DM33" s="621"/>
      <c r="DN33" s="621"/>
      <c r="DO33" s="621"/>
      <c r="DP33" s="621"/>
      <c r="DQ33" s="621"/>
      <c r="DR33" s="621"/>
      <c r="DS33" s="621"/>
      <c r="DT33" s="621"/>
      <c r="DU33" s="621"/>
      <c r="DV33" s="622"/>
      <c r="DW33" s="611">
        <v>46.2</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203439</v>
      </c>
      <c r="S34" s="609"/>
      <c r="T34" s="609"/>
      <c r="U34" s="609"/>
      <c r="V34" s="609"/>
      <c r="W34" s="609"/>
      <c r="X34" s="609"/>
      <c r="Y34" s="610"/>
      <c r="Z34" s="646">
        <v>2.6</v>
      </c>
      <c r="AA34" s="646"/>
      <c r="AB34" s="646"/>
      <c r="AC34" s="646"/>
      <c r="AD34" s="647" t="s">
        <v>121</v>
      </c>
      <c r="AE34" s="647"/>
      <c r="AF34" s="647"/>
      <c r="AG34" s="647"/>
      <c r="AH34" s="647"/>
      <c r="AI34" s="647"/>
      <c r="AJ34" s="647"/>
      <c r="AK34" s="647"/>
      <c r="AL34" s="611" t="s">
        <v>121</v>
      </c>
      <c r="AM34" s="612"/>
      <c r="AN34" s="612"/>
      <c r="AO34" s="648"/>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5" t="s">
        <v>309</v>
      </c>
      <c r="CE34" s="606"/>
      <c r="CF34" s="606"/>
      <c r="CG34" s="606"/>
      <c r="CH34" s="606"/>
      <c r="CI34" s="606"/>
      <c r="CJ34" s="606"/>
      <c r="CK34" s="606"/>
      <c r="CL34" s="606"/>
      <c r="CM34" s="606"/>
      <c r="CN34" s="606"/>
      <c r="CO34" s="606"/>
      <c r="CP34" s="606"/>
      <c r="CQ34" s="607"/>
      <c r="CR34" s="608">
        <v>1006488</v>
      </c>
      <c r="CS34" s="609"/>
      <c r="CT34" s="609"/>
      <c r="CU34" s="609"/>
      <c r="CV34" s="609"/>
      <c r="CW34" s="609"/>
      <c r="CX34" s="609"/>
      <c r="CY34" s="610"/>
      <c r="CZ34" s="611">
        <v>13</v>
      </c>
      <c r="DA34" s="623"/>
      <c r="DB34" s="623"/>
      <c r="DC34" s="624"/>
      <c r="DD34" s="614">
        <v>760947</v>
      </c>
      <c r="DE34" s="609"/>
      <c r="DF34" s="609"/>
      <c r="DG34" s="609"/>
      <c r="DH34" s="609"/>
      <c r="DI34" s="609"/>
      <c r="DJ34" s="609"/>
      <c r="DK34" s="610"/>
      <c r="DL34" s="614">
        <v>539858</v>
      </c>
      <c r="DM34" s="609"/>
      <c r="DN34" s="609"/>
      <c r="DO34" s="609"/>
      <c r="DP34" s="609"/>
      <c r="DQ34" s="609"/>
      <c r="DR34" s="609"/>
      <c r="DS34" s="609"/>
      <c r="DT34" s="609"/>
      <c r="DU34" s="609"/>
      <c r="DV34" s="610"/>
      <c r="DW34" s="611">
        <v>15.3</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464233</v>
      </c>
      <c r="S35" s="609"/>
      <c r="T35" s="609"/>
      <c r="U35" s="609"/>
      <c r="V35" s="609"/>
      <c r="W35" s="609"/>
      <c r="X35" s="609"/>
      <c r="Y35" s="610"/>
      <c r="Z35" s="646">
        <v>5.9</v>
      </c>
      <c r="AA35" s="646"/>
      <c r="AB35" s="646"/>
      <c r="AC35" s="646"/>
      <c r="AD35" s="647" t="s">
        <v>121</v>
      </c>
      <c r="AE35" s="647"/>
      <c r="AF35" s="647"/>
      <c r="AG35" s="647"/>
      <c r="AH35" s="647"/>
      <c r="AI35" s="647"/>
      <c r="AJ35" s="647"/>
      <c r="AK35" s="647"/>
      <c r="AL35" s="611" t="s">
        <v>121</v>
      </c>
      <c r="AM35" s="612"/>
      <c r="AN35" s="612"/>
      <c r="AO35" s="648"/>
      <c r="AP35" s="218"/>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254908</v>
      </c>
      <c r="CS35" s="621"/>
      <c r="CT35" s="621"/>
      <c r="CU35" s="621"/>
      <c r="CV35" s="621"/>
      <c r="CW35" s="621"/>
      <c r="CX35" s="621"/>
      <c r="CY35" s="622"/>
      <c r="CZ35" s="611">
        <v>3.3</v>
      </c>
      <c r="DA35" s="623"/>
      <c r="DB35" s="623"/>
      <c r="DC35" s="624"/>
      <c r="DD35" s="614">
        <v>213912</v>
      </c>
      <c r="DE35" s="621"/>
      <c r="DF35" s="621"/>
      <c r="DG35" s="621"/>
      <c r="DH35" s="621"/>
      <c r="DI35" s="621"/>
      <c r="DJ35" s="621"/>
      <c r="DK35" s="622"/>
      <c r="DL35" s="614">
        <v>170984</v>
      </c>
      <c r="DM35" s="621"/>
      <c r="DN35" s="621"/>
      <c r="DO35" s="621"/>
      <c r="DP35" s="621"/>
      <c r="DQ35" s="621"/>
      <c r="DR35" s="621"/>
      <c r="DS35" s="621"/>
      <c r="DT35" s="621"/>
      <c r="DU35" s="621"/>
      <c r="DV35" s="622"/>
      <c r="DW35" s="611">
        <v>4.8</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125670</v>
      </c>
      <c r="S36" s="609"/>
      <c r="T36" s="609"/>
      <c r="U36" s="609"/>
      <c r="V36" s="609"/>
      <c r="W36" s="609"/>
      <c r="X36" s="609"/>
      <c r="Y36" s="610"/>
      <c r="Z36" s="646">
        <v>1.6</v>
      </c>
      <c r="AA36" s="646"/>
      <c r="AB36" s="646"/>
      <c r="AC36" s="646"/>
      <c r="AD36" s="647" t="s">
        <v>121</v>
      </c>
      <c r="AE36" s="647"/>
      <c r="AF36" s="647"/>
      <c r="AG36" s="647"/>
      <c r="AH36" s="647"/>
      <c r="AI36" s="647"/>
      <c r="AJ36" s="647"/>
      <c r="AK36" s="647"/>
      <c r="AL36" s="611" t="s">
        <v>121</v>
      </c>
      <c r="AM36" s="612"/>
      <c r="AN36" s="612"/>
      <c r="AO36" s="648"/>
      <c r="AP36" s="218"/>
      <c r="AQ36" s="657" t="s">
        <v>315</v>
      </c>
      <c r="AR36" s="658"/>
      <c r="AS36" s="658"/>
      <c r="AT36" s="658"/>
      <c r="AU36" s="658"/>
      <c r="AV36" s="658"/>
      <c r="AW36" s="658"/>
      <c r="AX36" s="658"/>
      <c r="AY36" s="659"/>
      <c r="AZ36" s="663">
        <v>806635</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15344</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1500547</v>
      </c>
      <c r="CS36" s="609"/>
      <c r="CT36" s="609"/>
      <c r="CU36" s="609"/>
      <c r="CV36" s="609"/>
      <c r="CW36" s="609"/>
      <c r="CX36" s="609"/>
      <c r="CY36" s="610"/>
      <c r="CZ36" s="611">
        <v>19.399999999999999</v>
      </c>
      <c r="DA36" s="623"/>
      <c r="DB36" s="623"/>
      <c r="DC36" s="624"/>
      <c r="DD36" s="614">
        <v>1129869</v>
      </c>
      <c r="DE36" s="609"/>
      <c r="DF36" s="609"/>
      <c r="DG36" s="609"/>
      <c r="DH36" s="609"/>
      <c r="DI36" s="609"/>
      <c r="DJ36" s="609"/>
      <c r="DK36" s="610"/>
      <c r="DL36" s="614">
        <v>578335</v>
      </c>
      <c r="DM36" s="609"/>
      <c r="DN36" s="609"/>
      <c r="DO36" s="609"/>
      <c r="DP36" s="609"/>
      <c r="DQ36" s="609"/>
      <c r="DR36" s="609"/>
      <c r="DS36" s="609"/>
      <c r="DT36" s="609"/>
      <c r="DU36" s="609"/>
      <c r="DV36" s="610"/>
      <c r="DW36" s="611">
        <v>16.399999999999999</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379087</v>
      </c>
      <c r="S37" s="609"/>
      <c r="T37" s="609"/>
      <c r="U37" s="609"/>
      <c r="V37" s="609"/>
      <c r="W37" s="609"/>
      <c r="X37" s="609"/>
      <c r="Y37" s="610"/>
      <c r="Z37" s="646">
        <v>4.8</v>
      </c>
      <c r="AA37" s="646"/>
      <c r="AB37" s="646"/>
      <c r="AC37" s="646"/>
      <c r="AD37" s="647">
        <v>4426</v>
      </c>
      <c r="AE37" s="647"/>
      <c r="AF37" s="647"/>
      <c r="AG37" s="647"/>
      <c r="AH37" s="647"/>
      <c r="AI37" s="647"/>
      <c r="AJ37" s="647"/>
      <c r="AK37" s="647"/>
      <c r="AL37" s="611">
        <v>0.1</v>
      </c>
      <c r="AM37" s="612"/>
      <c r="AN37" s="612"/>
      <c r="AO37" s="648"/>
      <c r="AQ37" s="641" t="s">
        <v>319</v>
      </c>
      <c r="AR37" s="642"/>
      <c r="AS37" s="642"/>
      <c r="AT37" s="642"/>
      <c r="AU37" s="642"/>
      <c r="AV37" s="642"/>
      <c r="AW37" s="642"/>
      <c r="AX37" s="642"/>
      <c r="AY37" s="643"/>
      <c r="AZ37" s="608">
        <v>288610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3092</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376076</v>
      </c>
      <c r="CS37" s="621"/>
      <c r="CT37" s="621"/>
      <c r="CU37" s="621"/>
      <c r="CV37" s="621"/>
      <c r="CW37" s="621"/>
      <c r="CX37" s="621"/>
      <c r="CY37" s="622"/>
      <c r="CZ37" s="611">
        <v>4.9000000000000004</v>
      </c>
      <c r="DA37" s="623"/>
      <c r="DB37" s="623"/>
      <c r="DC37" s="624"/>
      <c r="DD37" s="614">
        <v>369576</v>
      </c>
      <c r="DE37" s="621"/>
      <c r="DF37" s="621"/>
      <c r="DG37" s="621"/>
      <c r="DH37" s="621"/>
      <c r="DI37" s="621"/>
      <c r="DJ37" s="621"/>
      <c r="DK37" s="622"/>
      <c r="DL37" s="614">
        <v>339704</v>
      </c>
      <c r="DM37" s="621"/>
      <c r="DN37" s="621"/>
      <c r="DO37" s="621"/>
      <c r="DP37" s="621"/>
      <c r="DQ37" s="621"/>
      <c r="DR37" s="621"/>
      <c r="DS37" s="621"/>
      <c r="DT37" s="621"/>
      <c r="DU37" s="621"/>
      <c r="DV37" s="622"/>
      <c r="DW37" s="611">
        <v>9.6</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822213</v>
      </c>
      <c r="S38" s="609"/>
      <c r="T38" s="609"/>
      <c r="U38" s="609"/>
      <c r="V38" s="609"/>
      <c r="W38" s="609"/>
      <c r="X38" s="609"/>
      <c r="Y38" s="610"/>
      <c r="Z38" s="646">
        <v>10.5</v>
      </c>
      <c r="AA38" s="646"/>
      <c r="AB38" s="646"/>
      <c r="AC38" s="646"/>
      <c r="AD38" s="647" t="s">
        <v>121</v>
      </c>
      <c r="AE38" s="647"/>
      <c r="AF38" s="647"/>
      <c r="AG38" s="647"/>
      <c r="AH38" s="647"/>
      <c r="AI38" s="647"/>
      <c r="AJ38" s="647"/>
      <c r="AK38" s="647"/>
      <c r="AL38" s="611" t="s">
        <v>121</v>
      </c>
      <c r="AM38" s="612"/>
      <c r="AN38" s="612"/>
      <c r="AO38" s="648"/>
      <c r="AQ38" s="641" t="s">
        <v>323</v>
      </c>
      <c r="AR38" s="642"/>
      <c r="AS38" s="642"/>
      <c r="AT38" s="642"/>
      <c r="AU38" s="642"/>
      <c r="AV38" s="642"/>
      <c r="AW38" s="642"/>
      <c r="AX38" s="642"/>
      <c r="AY38" s="643"/>
      <c r="AZ38" s="608">
        <v>133607</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1086</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469253</v>
      </c>
      <c r="CS38" s="609"/>
      <c r="CT38" s="609"/>
      <c r="CU38" s="609"/>
      <c r="CV38" s="609"/>
      <c r="CW38" s="609"/>
      <c r="CX38" s="609"/>
      <c r="CY38" s="610"/>
      <c r="CZ38" s="611">
        <v>6.1</v>
      </c>
      <c r="DA38" s="623"/>
      <c r="DB38" s="623"/>
      <c r="DC38" s="624"/>
      <c r="DD38" s="614">
        <v>392925</v>
      </c>
      <c r="DE38" s="609"/>
      <c r="DF38" s="609"/>
      <c r="DG38" s="609"/>
      <c r="DH38" s="609"/>
      <c r="DI38" s="609"/>
      <c r="DJ38" s="609"/>
      <c r="DK38" s="610"/>
      <c r="DL38" s="614">
        <v>283714</v>
      </c>
      <c r="DM38" s="609"/>
      <c r="DN38" s="609"/>
      <c r="DO38" s="609"/>
      <c r="DP38" s="609"/>
      <c r="DQ38" s="609"/>
      <c r="DR38" s="609"/>
      <c r="DS38" s="609"/>
      <c r="DT38" s="609"/>
      <c r="DU38" s="609"/>
      <c r="DV38" s="610"/>
      <c r="DW38" s="611">
        <v>8</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327</v>
      </c>
      <c r="AR39" s="642"/>
      <c r="AS39" s="642"/>
      <c r="AT39" s="642"/>
      <c r="AU39" s="642"/>
      <c r="AV39" s="642"/>
      <c r="AW39" s="642"/>
      <c r="AX39" s="642"/>
      <c r="AY39" s="643"/>
      <c r="AZ39" s="608">
        <v>73467</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1807</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290464</v>
      </c>
      <c r="CS39" s="621"/>
      <c r="CT39" s="621"/>
      <c r="CU39" s="621"/>
      <c r="CV39" s="621"/>
      <c r="CW39" s="621"/>
      <c r="CX39" s="621"/>
      <c r="CY39" s="622"/>
      <c r="CZ39" s="611">
        <v>3.8</v>
      </c>
      <c r="DA39" s="623"/>
      <c r="DB39" s="623"/>
      <c r="DC39" s="624"/>
      <c r="DD39" s="614">
        <v>90197</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16613</v>
      </c>
      <c r="S40" s="609"/>
      <c r="T40" s="609"/>
      <c r="U40" s="609"/>
      <c r="V40" s="609"/>
      <c r="W40" s="609"/>
      <c r="X40" s="609"/>
      <c r="Y40" s="610"/>
      <c r="Z40" s="646">
        <v>0.2</v>
      </c>
      <c r="AA40" s="646"/>
      <c r="AB40" s="646"/>
      <c r="AC40" s="646"/>
      <c r="AD40" s="647" t="s">
        <v>121</v>
      </c>
      <c r="AE40" s="647"/>
      <c r="AF40" s="647"/>
      <c r="AG40" s="647"/>
      <c r="AH40" s="647"/>
      <c r="AI40" s="647"/>
      <c r="AJ40" s="647"/>
      <c r="AK40" s="647"/>
      <c r="AL40" s="611" t="s">
        <v>121</v>
      </c>
      <c r="AM40" s="612"/>
      <c r="AN40" s="612"/>
      <c r="AO40" s="648"/>
      <c r="AQ40" s="641" t="s">
        <v>331</v>
      </c>
      <c r="AR40" s="642"/>
      <c r="AS40" s="642"/>
      <c r="AT40" s="642"/>
      <c r="AU40" s="642"/>
      <c r="AV40" s="642"/>
      <c r="AW40" s="642"/>
      <c r="AX40" s="642"/>
      <c r="AY40" s="643"/>
      <c r="AZ40" s="608">
        <v>48772</v>
      </c>
      <c r="BA40" s="609"/>
      <c r="BB40" s="609"/>
      <c r="BC40" s="609"/>
      <c r="BD40" s="621"/>
      <c r="BE40" s="621"/>
      <c r="BF40" s="644"/>
      <c r="BG40" s="649" t="s">
        <v>332</v>
      </c>
      <c r="BH40" s="650"/>
      <c r="BI40" s="650"/>
      <c r="BJ40" s="650"/>
      <c r="BK40" s="650"/>
      <c r="BL40" s="214"/>
      <c r="BM40" s="606" t="s">
        <v>333</v>
      </c>
      <c r="BN40" s="606"/>
      <c r="BO40" s="606"/>
      <c r="BP40" s="606"/>
      <c r="BQ40" s="606"/>
      <c r="BR40" s="606"/>
      <c r="BS40" s="606"/>
      <c r="BT40" s="606"/>
      <c r="BU40" s="607"/>
      <c r="BV40" s="608">
        <v>113</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59529</v>
      </c>
      <c r="CS40" s="609"/>
      <c r="CT40" s="609"/>
      <c r="CU40" s="609"/>
      <c r="CV40" s="609"/>
      <c r="CW40" s="609"/>
      <c r="CX40" s="609"/>
      <c r="CY40" s="610"/>
      <c r="CZ40" s="611">
        <v>0.8</v>
      </c>
      <c r="DA40" s="623"/>
      <c r="DB40" s="623"/>
      <c r="DC40" s="624"/>
      <c r="DD40" s="614">
        <v>59529</v>
      </c>
      <c r="DE40" s="609"/>
      <c r="DF40" s="609"/>
      <c r="DG40" s="609"/>
      <c r="DH40" s="609"/>
      <c r="DI40" s="609"/>
      <c r="DJ40" s="609"/>
      <c r="DK40" s="610"/>
      <c r="DL40" s="614">
        <v>58229</v>
      </c>
      <c r="DM40" s="609"/>
      <c r="DN40" s="609"/>
      <c r="DO40" s="609"/>
      <c r="DP40" s="609"/>
      <c r="DQ40" s="609"/>
      <c r="DR40" s="609"/>
      <c r="DS40" s="609"/>
      <c r="DT40" s="609"/>
      <c r="DU40" s="609"/>
      <c r="DV40" s="610"/>
      <c r="DW40" s="611">
        <v>1.7</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7853485</v>
      </c>
      <c r="S41" s="633"/>
      <c r="T41" s="633"/>
      <c r="U41" s="633"/>
      <c r="V41" s="633"/>
      <c r="W41" s="633"/>
      <c r="X41" s="633"/>
      <c r="Y41" s="636"/>
      <c r="Z41" s="637">
        <v>100</v>
      </c>
      <c r="AA41" s="637"/>
      <c r="AB41" s="637"/>
      <c r="AC41" s="637"/>
      <c r="AD41" s="638">
        <v>3511884</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89966</v>
      </c>
      <c r="BA41" s="609"/>
      <c r="BB41" s="609"/>
      <c r="BC41" s="609"/>
      <c r="BD41" s="621"/>
      <c r="BE41" s="621"/>
      <c r="BF41" s="644"/>
      <c r="BG41" s="649"/>
      <c r="BH41" s="650"/>
      <c r="BI41" s="650"/>
      <c r="BJ41" s="650"/>
      <c r="BK41" s="650"/>
      <c r="BL41" s="214"/>
      <c r="BM41" s="606" t="s">
        <v>337</v>
      </c>
      <c r="BN41" s="606"/>
      <c r="BO41" s="606"/>
      <c r="BP41" s="606"/>
      <c r="BQ41" s="606"/>
      <c r="BR41" s="606"/>
      <c r="BS41" s="606"/>
      <c r="BT41" s="606"/>
      <c r="BU41" s="607"/>
      <c r="BV41" s="608" t="s">
        <v>121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323</v>
      </c>
      <c r="AR42" s="654"/>
      <c r="AS42" s="654"/>
      <c r="AT42" s="654"/>
      <c r="AU42" s="654"/>
      <c r="AV42" s="654"/>
      <c r="AW42" s="654"/>
      <c r="AX42" s="654"/>
      <c r="AY42" s="655"/>
      <c r="AZ42" s="592">
        <v>172213</v>
      </c>
      <c r="BA42" s="633"/>
      <c r="BB42" s="633"/>
      <c r="BC42" s="633"/>
      <c r="BD42" s="593"/>
      <c r="BE42" s="593"/>
      <c r="BF42" s="656"/>
      <c r="BG42" s="651"/>
      <c r="BH42" s="652"/>
      <c r="BI42" s="652"/>
      <c r="BJ42" s="652"/>
      <c r="BK42" s="652"/>
      <c r="BL42" s="215"/>
      <c r="BM42" s="590" t="s">
        <v>339</v>
      </c>
      <c r="BN42" s="590"/>
      <c r="BO42" s="590"/>
      <c r="BP42" s="590"/>
      <c r="BQ42" s="590"/>
      <c r="BR42" s="590"/>
      <c r="BS42" s="590"/>
      <c r="BT42" s="590"/>
      <c r="BU42" s="591"/>
      <c r="BV42" s="592">
        <v>363</v>
      </c>
      <c r="BW42" s="633"/>
      <c r="BX42" s="633"/>
      <c r="BY42" s="633"/>
      <c r="BZ42" s="633"/>
      <c r="CA42" s="633"/>
      <c r="CB42" s="634"/>
      <c r="CD42" s="605" t="s">
        <v>340</v>
      </c>
      <c r="CE42" s="606"/>
      <c r="CF42" s="606"/>
      <c r="CG42" s="606"/>
      <c r="CH42" s="606"/>
      <c r="CI42" s="606"/>
      <c r="CJ42" s="606"/>
      <c r="CK42" s="606"/>
      <c r="CL42" s="606"/>
      <c r="CM42" s="606"/>
      <c r="CN42" s="606"/>
      <c r="CO42" s="606"/>
      <c r="CP42" s="606"/>
      <c r="CQ42" s="607"/>
      <c r="CR42" s="608">
        <v>1725578</v>
      </c>
      <c r="CS42" s="621"/>
      <c r="CT42" s="621"/>
      <c r="CU42" s="621"/>
      <c r="CV42" s="621"/>
      <c r="CW42" s="621"/>
      <c r="CX42" s="621"/>
      <c r="CY42" s="622"/>
      <c r="CZ42" s="611">
        <v>22.3</v>
      </c>
      <c r="DA42" s="623"/>
      <c r="DB42" s="623"/>
      <c r="DC42" s="624"/>
      <c r="DD42" s="614">
        <v>314579</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208" t="s">
        <v>341</v>
      </c>
      <c r="CD43" s="605" t="s">
        <v>342</v>
      </c>
      <c r="CE43" s="606"/>
      <c r="CF43" s="606"/>
      <c r="CG43" s="606"/>
      <c r="CH43" s="606"/>
      <c r="CI43" s="606"/>
      <c r="CJ43" s="606"/>
      <c r="CK43" s="606"/>
      <c r="CL43" s="606"/>
      <c r="CM43" s="606"/>
      <c r="CN43" s="606"/>
      <c r="CO43" s="606"/>
      <c r="CP43" s="606"/>
      <c r="CQ43" s="607"/>
      <c r="CR43" s="608">
        <v>34771</v>
      </c>
      <c r="CS43" s="621"/>
      <c r="CT43" s="621"/>
      <c r="CU43" s="621"/>
      <c r="CV43" s="621"/>
      <c r="CW43" s="621"/>
      <c r="CX43" s="621"/>
      <c r="CY43" s="622"/>
      <c r="CZ43" s="611">
        <v>0.5</v>
      </c>
      <c r="DA43" s="623"/>
      <c r="DB43" s="623"/>
      <c r="DC43" s="624"/>
      <c r="DD43" s="614">
        <v>34771</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343</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344</v>
      </c>
      <c r="CG44" s="606"/>
      <c r="CH44" s="606"/>
      <c r="CI44" s="606"/>
      <c r="CJ44" s="606"/>
      <c r="CK44" s="606"/>
      <c r="CL44" s="606"/>
      <c r="CM44" s="606"/>
      <c r="CN44" s="606"/>
      <c r="CO44" s="606"/>
      <c r="CP44" s="606"/>
      <c r="CQ44" s="607"/>
      <c r="CR44" s="608">
        <v>1725578</v>
      </c>
      <c r="CS44" s="609"/>
      <c r="CT44" s="609"/>
      <c r="CU44" s="609"/>
      <c r="CV44" s="609"/>
      <c r="CW44" s="609"/>
      <c r="CX44" s="609"/>
      <c r="CY44" s="610"/>
      <c r="CZ44" s="611">
        <v>22.3</v>
      </c>
      <c r="DA44" s="612"/>
      <c r="DB44" s="612"/>
      <c r="DC44" s="613"/>
      <c r="DD44" s="614">
        <v>314579</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345</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346</v>
      </c>
      <c r="CG45" s="606"/>
      <c r="CH45" s="606"/>
      <c r="CI45" s="606"/>
      <c r="CJ45" s="606"/>
      <c r="CK45" s="606"/>
      <c r="CL45" s="606"/>
      <c r="CM45" s="606"/>
      <c r="CN45" s="606"/>
      <c r="CO45" s="606"/>
      <c r="CP45" s="606"/>
      <c r="CQ45" s="607"/>
      <c r="CR45" s="608">
        <v>426403</v>
      </c>
      <c r="CS45" s="621"/>
      <c r="CT45" s="621"/>
      <c r="CU45" s="621"/>
      <c r="CV45" s="621"/>
      <c r="CW45" s="621"/>
      <c r="CX45" s="621"/>
      <c r="CY45" s="622"/>
      <c r="CZ45" s="611">
        <v>5.5</v>
      </c>
      <c r="DA45" s="623"/>
      <c r="DB45" s="623"/>
      <c r="DC45" s="624"/>
      <c r="DD45" s="614">
        <v>23250</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19"/>
      <c r="CD46" s="629"/>
      <c r="CE46" s="630"/>
      <c r="CF46" s="605" t="s">
        <v>347</v>
      </c>
      <c r="CG46" s="606"/>
      <c r="CH46" s="606"/>
      <c r="CI46" s="606"/>
      <c r="CJ46" s="606"/>
      <c r="CK46" s="606"/>
      <c r="CL46" s="606"/>
      <c r="CM46" s="606"/>
      <c r="CN46" s="606"/>
      <c r="CO46" s="606"/>
      <c r="CP46" s="606"/>
      <c r="CQ46" s="607"/>
      <c r="CR46" s="608">
        <v>1299175</v>
      </c>
      <c r="CS46" s="609"/>
      <c r="CT46" s="609"/>
      <c r="CU46" s="609"/>
      <c r="CV46" s="609"/>
      <c r="CW46" s="609"/>
      <c r="CX46" s="609"/>
      <c r="CY46" s="610"/>
      <c r="CZ46" s="611">
        <v>16.8</v>
      </c>
      <c r="DA46" s="612"/>
      <c r="DB46" s="612"/>
      <c r="DC46" s="613"/>
      <c r="DD46" s="614">
        <v>291329</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19"/>
      <c r="CD47" s="629"/>
      <c r="CE47" s="630"/>
      <c r="CF47" s="605" t="s">
        <v>348</v>
      </c>
      <c r="CG47" s="606"/>
      <c r="CH47" s="606"/>
      <c r="CI47" s="606"/>
      <c r="CJ47" s="606"/>
      <c r="CK47" s="606"/>
      <c r="CL47" s="606"/>
      <c r="CM47" s="606"/>
      <c r="CN47" s="606"/>
      <c r="CO47" s="606"/>
      <c r="CP47" s="606"/>
      <c r="CQ47" s="607"/>
      <c r="CR47" s="608" t="s">
        <v>121</v>
      </c>
      <c r="CS47" s="621"/>
      <c r="CT47" s="621"/>
      <c r="CU47" s="621"/>
      <c r="CV47" s="621"/>
      <c r="CW47" s="621"/>
      <c r="CX47" s="621"/>
      <c r="CY47" s="622"/>
      <c r="CZ47" s="611" t="s">
        <v>121</v>
      </c>
      <c r="DA47" s="623"/>
      <c r="DB47" s="623"/>
      <c r="DC47" s="624"/>
      <c r="DD47" s="614" t="s">
        <v>121</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19"/>
      <c r="CD48" s="631"/>
      <c r="CE48" s="632"/>
      <c r="CF48" s="605" t="s">
        <v>349</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19"/>
      <c r="CD49" s="589" t="s">
        <v>350</v>
      </c>
      <c r="CE49" s="590"/>
      <c r="CF49" s="590"/>
      <c r="CG49" s="590"/>
      <c r="CH49" s="590"/>
      <c r="CI49" s="590"/>
      <c r="CJ49" s="590"/>
      <c r="CK49" s="590"/>
      <c r="CL49" s="590"/>
      <c r="CM49" s="590"/>
      <c r="CN49" s="590"/>
      <c r="CO49" s="590"/>
      <c r="CP49" s="590"/>
      <c r="CQ49" s="591"/>
      <c r="CR49" s="592">
        <v>7725875</v>
      </c>
      <c r="CS49" s="593"/>
      <c r="CT49" s="593"/>
      <c r="CU49" s="593"/>
      <c r="CV49" s="593"/>
      <c r="CW49" s="593"/>
      <c r="CX49" s="593"/>
      <c r="CY49" s="594"/>
      <c r="CZ49" s="595">
        <v>100</v>
      </c>
      <c r="DA49" s="596"/>
      <c r="DB49" s="596"/>
      <c r="DC49" s="597"/>
      <c r="DD49" s="598">
        <v>4652476</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QpUA7s87lO0k3KxKQ2wN2wpy4042tCyKTpYm2W/N+o2oQv0ySyTmxoXTnU70zXGDnlu13YljPZB6Z4mflYU6Gg==" saltValue="y/1k5Sz6OdGDgr3jAUlv4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7" zoomScale="70" zoomScaleNormal="25" zoomScaleSheetLayoutView="70" workbookViewId="0">
      <selection activeCell="AU28" sqref="AU28:AY28"/>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077" t="s">
        <v>351</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352</v>
      </c>
      <c r="DK2" s="1079"/>
      <c r="DL2" s="1079"/>
      <c r="DM2" s="1079"/>
      <c r="DN2" s="1079"/>
      <c r="DO2" s="1080"/>
      <c r="DP2" s="222"/>
      <c r="DQ2" s="1078" t="s">
        <v>353</v>
      </c>
      <c r="DR2" s="1079"/>
      <c r="DS2" s="1079"/>
      <c r="DT2" s="1079"/>
      <c r="DU2" s="1079"/>
      <c r="DV2" s="1079"/>
      <c r="DW2" s="1079"/>
      <c r="DX2" s="1079"/>
      <c r="DY2" s="1079"/>
      <c r="DZ2" s="1080"/>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1046" t="s">
        <v>354</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355</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9"/>
    </row>
    <row r="5" spans="1:131" s="230" customFormat="1" ht="26.25" customHeight="1" x14ac:dyDescent="0.15">
      <c r="A5" s="982" t="s">
        <v>356</v>
      </c>
      <c r="B5" s="983"/>
      <c r="C5" s="983"/>
      <c r="D5" s="983"/>
      <c r="E5" s="983"/>
      <c r="F5" s="983"/>
      <c r="G5" s="983"/>
      <c r="H5" s="983"/>
      <c r="I5" s="983"/>
      <c r="J5" s="983"/>
      <c r="K5" s="983"/>
      <c r="L5" s="983"/>
      <c r="M5" s="983"/>
      <c r="N5" s="983"/>
      <c r="O5" s="983"/>
      <c r="P5" s="984"/>
      <c r="Q5" s="988" t="s">
        <v>357</v>
      </c>
      <c r="R5" s="989"/>
      <c r="S5" s="989"/>
      <c r="T5" s="989"/>
      <c r="U5" s="990"/>
      <c r="V5" s="988" t="s">
        <v>358</v>
      </c>
      <c r="W5" s="989"/>
      <c r="X5" s="989"/>
      <c r="Y5" s="989"/>
      <c r="Z5" s="990"/>
      <c r="AA5" s="988" t="s">
        <v>359</v>
      </c>
      <c r="AB5" s="989"/>
      <c r="AC5" s="989"/>
      <c r="AD5" s="989"/>
      <c r="AE5" s="989"/>
      <c r="AF5" s="1081" t="s">
        <v>360</v>
      </c>
      <c r="AG5" s="989"/>
      <c r="AH5" s="989"/>
      <c r="AI5" s="989"/>
      <c r="AJ5" s="1002"/>
      <c r="AK5" s="989" t="s">
        <v>361</v>
      </c>
      <c r="AL5" s="989"/>
      <c r="AM5" s="989"/>
      <c r="AN5" s="989"/>
      <c r="AO5" s="990"/>
      <c r="AP5" s="988" t="s">
        <v>362</v>
      </c>
      <c r="AQ5" s="989"/>
      <c r="AR5" s="989"/>
      <c r="AS5" s="989"/>
      <c r="AT5" s="990"/>
      <c r="AU5" s="988" t="s">
        <v>363</v>
      </c>
      <c r="AV5" s="989"/>
      <c r="AW5" s="989"/>
      <c r="AX5" s="989"/>
      <c r="AY5" s="1002"/>
      <c r="AZ5" s="226"/>
      <c r="BA5" s="226"/>
      <c r="BB5" s="226"/>
      <c r="BC5" s="226"/>
      <c r="BD5" s="226"/>
      <c r="BE5" s="227"/>
      <c r="BF5" s="227"/>
      <c r="BG5" s="227"/>
      <c r="BH5" s="227"/>
      <c r="BI5" s="227"/>
      <c r="BJ5" s="227"/>
      <c r="BK5" s="227"/>
      <c r="BL5" s="227"/>
      <c r="BM5" s="227"/>
      <c r="BN5" s="227"/>
      <c r="BO5" s="227"/>
      <c r="BP5" s="227"/>
      <c r="BQ5" s="982" t="s">
        <v>364</v>
      </c>
      <c r="BR5" s="983"/>
      <c r="BS5" s="983"/>
      <c r="BT5" s="983"/>
      <c r="BU5" s="983"/>
      <c r="BV5" s="983"/>
      <c r="BW5" s="983"/>
      <c r="BX5" s="983"/>
      <c r="BY5" s="983"/>
      <c r="BZ5" s="983"/>
      <c r="CA5" s="983"/>
      <c r="CB5" s="983"/>
      <c r="CC5" s="983"/>
      <c r="CD5" s="983"/>
      <c r="CE5" s="983"/>
      <c r="CF5" s="983"/>
      <c r="CG5" s="984"/>
      <c r="CH5" s="988" t="s">
        <v>365</v>
      </c>
      <c r="CI5" s="989"/>
      <c r="CJ5" s="989"/>
      <c r="CK5" s="989"/>
      <c r="CL5" s="990"/>
      <c r="CM5" s="988" t="s">
        <v>366</v>
      </c>
      <c r="CN5" s="989"/>
      <c r="CO5" s="989"/>
      <c r="CP5" s="989"/>
      <c r="CQ5" s="990"/>
      <c r="CR5" s="988" t="s">
        <v>367</v>
      </c>
      <c r="CS5" s="989"/>
      <c r="CT5" s="989"/>
      <c r="CU5" s="989"/>
      <c r="CV5" s="990"/>
      <c r="CW5" s="988" t="s">
        <v>368</v>
      </c>
      <c r="CX5" s="989"/>
      <c r="CY5" s="989"/>
      <c r="CZ5" s="989"/>
      <c r="DA5" s="990"/>
      <c r="DB5" s="988" t="s">
        <v>369</v>
      </c>
      <c r="DC5" s="989"/>
      <c r="DD5" s="989"/>
      <c r="DE5" s="989"/>
      <c r="DF5" s="990"/>
      <c r="DG5" s="1071" t="s">
        <v>370</v>
      </c>
      <c r="DH5" s="1072"/>
      <c r="DI5" s="1072"/>
      <c r="DJ5" s="1072"/>
      <c r="DK5" s="1073"/>
      <c r="DL5" s="1071" t="s">
        <v>371</v>
      </c>
      <c r="DM5" s="1072"/>
      <c r="DN5" s="1072"/>
      <c r="DO5" s="1072"/>
      <c r="DP5" s="1073"/>
      <c r="DQ5" s="988" t="s">
        <v>372</v>
      </c>
      <c r="DR5" s="989"/>
      <c r="DS5" s="989"/>
      <c r="DT5" s="989"/>
      <c r="DU5" s="990"/>
      <c r="DV5" s="988" t="s">
        <v>363</v>
      </c>
      <c r="DW5" s="989"/>
      <c r="DX5" s="989"/>
      <c r="DY5" s="989"/>
      <c r="DZ5" s="1002"/>
      <c r="EA5" s="229"/>
    </row>
    <row r="6" spans="1:131" s="230"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9"/>
    </row>
    <row r="7" spans="1:131" s="230" customFormat="1" ht="26.25" customHeight="1" thickTop="1" x14ac:dyDescent="0.15">
      <c r="A7" s="231">
        <v>1</v>
      </c>
      <c r="B7" s="1034" t="s">
        <v>373</v>
      </c>
      <c r="C7" s="1035"/>
      <c r="D7" s="1035"/>
      <c r="E7" s="1035"/>
      <c r="F7" s="1035"/>
      <c r="G7" s="1035"/>
      <c r="H7" s="1035"/>
      <c r="I7" s="1035"/>
      <c r="J7" s="1035"/>
      <c r="K7" s="1035"/>
      <c r="L7" s="1035"/>
      <c r="M7" s="1035"/>
      <c r="N7" s="1035"/>
      <c r="O7" s="1035"/>
      <c r="P7" s="1036"/>
      <c r="Q7" s="1089">
        <v>7853</v>
      </c>
      <c r="R7" s="1090"/>
      <c r="S7" s="1090"/>
      <c r="T7" s="1090"/>
      <c r="U7" s="1090"/>
      <c r="V7" s="1090">
        <v>7725</v>
      </c>
      <c r="W7" s="1090"/>
      <c r="X7" s="1090"/>
      <c r="Y7" s="1090"/>
      <c r="Z7" s="1090"/>
      <c r="AA7" s="1090">
        <v>128</v>
      </c>
      <c r="AB7" s="1090"/>
      <c r="AC7" s="1090"/>
      <c r="AD7" s="1090"/>
      <c r="AE7" s="1091"/>
      <c r="AF7" s="1092">
        <v>128</v>
      </c>
      <c r="AG7" s="1093"/>
      <c r="AH7" s="1093"/>
      <c r="AI7" s="1093"/>
      <c r="AJ7" s="1094"/>
      <c r="AK7" s="1095">
        <v>464</v>
      </c>
      <c r="AL7" s="1096"/>
      <c r="AM7" s="1096"/>
      <c r="AN7" s="1096"/>
      <c r="AO7" s="1096"/>
      <c r="AP7" s="1096">
        <v>7503</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1">
        <v>1</v>
      </c>
      <c r="BR7" s="232"/>
      <c r="BS7" s="1086" t="s">
        <v>557</v>
      </c>
      <c r="BT7" s="1087"/>
      <c r="BU7" s="1087"/>
      <c r="BV7" s="1087"/>
      <c r="BW7" s="1087"/>
      <c r="BX7" s="1087"/>
      <c r="BY7" s="1087"/>
      <c r="BZ7" s="1087"/>
      <c r="CA7" s="1087"/>
      <c r="CB7" s="1087"/>
      <c r="CC7" s="1087"/>
      <c r="CD7" s="1087"/>
      <c r="CE7" s="1087"/>
      <c r="CF7" s="1087"/>
      <c r="CG7" s="1099"/>
      <c r="CH7" s="1083">
        <v>9</v>
      </c>
      <c r="CI7" s="1084"/>
      <c r="CJ7" s="1084"/>
      <c r="CK7" s="1084"/>
      <c r="CL7" s="1085"/>
      <c r="CM7" s="1083">
        <v>616</v>
      </c>
      <c r="CN7" s="1084"/>
      <c r="CO7" s="1084"/>
      <c r="CP7" s="1084"/>
      <c r="CQ7" s="1085"/>
      <c r="CR7" s="1083">
        <v>29</v>
      </c>
      <c r="CS7" s="1084"/>
      <c r="CT7" s="1084"/>
      <c r="CU7" s="1084"/>
      <c r="CV7" s="1085"/>
      <c r="CW7" s="1083" t="s">
        <v>551</v>
      </c>
      <c r="CX7" s="1084"/>
      <c r="CY7" s="1084"/>
      <c r="CZ7" s="1084"/>
      <c r="DA7" s="1085"/>
      <c r="DB7" s="1083" t="s">
        <v>551</v>
      </c>
      <c r="DC7" s="1084"/>
      <c r="DD7" s="1084"/>
      <c r="DE7" s="1084"/>
      <c r="DF7" s="1085"/>
      <c r="DG7" s="1083" t="s">
        <v>551</v>
      </c>
      <c r="DH7" s="1084"/>
      <c r="DI7" s="1084"/>
      <c r="DJ7" s="1084"/>
      <c r="DK7" s="1085"/>
      <c r="DL7" s="1083">
        <v>117</v>
      </c>
      <c r="DM7" s="1084"/>
      <c r="DN7" s="1084"/>
      <c r="DO7" s="1084"/>
      <c r="DP7" s="1085"/>
      <c r="DQ7" s="1083" t="s">
        <v>551</v>
      </c>
      <c r="DR7" s="1084"/>
      <c r="DS7" s="1084"/>
      <c r="DT7" s="1084"/>
      <c r="DU7" s="1085"/>
      <c r="DV7" s="1086"/>
      <c r="DW7" s="1087"/>
      <c r="DX7" s="1087"/>
      <c r="DY7" s="1087"/>
      <c r="DZ7" s="1088"/>
      <c r="EA7" s="229"/>
    </row>
    <row r="8" spans="1:131" s="230" customFormat="1" ht="26.25" customHeight="1" x14ac:dyDescent="0.15">
      <c r="A8" s="233">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3">
        <v>2</v>
      </c>
      <c r="BR8" s="234"/>
      <c r="BS8" s="979" t="s">
        <v>558</v>
      </c>
      <c r="BT8" s="980"/>
      <c r="BU8" s="980"/>
      <c r="BV8" s="980"/>
      <c r="BW8" s="980"/>
      <c r="BX8" s="980"/>
      <c r="BY8" s="980"/>
      <c r="BZ8" s="980"/>
      <c r="CA8" s="980"/>
      <c r="CB8" s="980"/>
      <c r="CC8" s="980"/>
      <c r="CD8" s="980"/>
      <c r="CE8" s="980"/>
      <c r="CF8" s="980"/>
      <c r="CG8" s="1001"/>
      <c r="CH8" s="976">
        <v>0</v>
      </c>
      <c r="CI8" s="977"/>
      <c r="CJ8" s="977"/>
      <c r="CK8" s="977"/>
      <c r="CL8" s="978"/>
      <c r="CM8" s="976">
        <v>0</v>
      </c>
      <c r="CN8" s="977"/>
      <c r="CO8" s="977"/>
      <c r="CP8" s="977"/>
      <c r="CQ8" s="978"/>
      <c r="CR8" s="976">
        <v>9</v>
      </c>
      <c r="CS8" s="977"/>
      <c r="CT8" s="977"/>
      <c r="CU8" s="977"/>
      <c r="CV8" s="978"/>
      <c r="CW8" s="976" t="s">
        <v>551</v>
      </c>
      <c r="CX8" s="977"/>
      <c r="CY8" s="977"/>
      <c r="CZ8" s="977"/>
      <c r="DA8" s="978"/>
      <c r="DB8" s="976" t="s">
        <v>551</v>
      </c>
      <c r="DC8" s="977"/>
      <c r="DD8" s="977"/>
      <c r="DE8" s="977"/>
      <c r="DF8" s="978"/>
      <c r="DG8" s="976" t="s">
        <v>551</v>
      </c>
      <c r="DH8" s="977"/>
      <c r="DI8" s="977"/>
      <c r="DJ8" s="977"/>
      <c r="DK8" s="978"/>
      <c r="DL8" s="976" t="s">
        <v>551</v>
      </c>
      <c r="DM8" s="977"/>
      <c r="DN8" s="977"/>
      <c r="DO8" s="977"/>
      <c r="DP8" s="978"/>
      <c r="DQ8" s="976" t="s">
        <v>551</v>
      </c>
      <c r="DR8" s="977"/>
      <c r="DS8" s="977"/>
      <c r="DT8" s="977"/>
      <c r="DU8" s="978"/>
      <c r="DV8" s="979"/>
      <c r="DW8" s="980"/>
      <c r="DX8" s="980"/>
      <c r="DY8" s="980"/>
      <c r="DZ8" s="981"/>
      <c r="EA8" s="229"/>
    </row>
    <row r="9" spans="1:131" s="230" customFormat="1" ht="26.25" customHeight="1" x14ac:dyDescent="0.15">
      <c r="A9" s="233">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3">
        <v>3</v>
      </c>
      <c r="BR9" s="234"/>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9"/>
    </row>
    <row r="10" spans="1:131" s="230" customFormat="1" ht="26.25" customHeight="1" x14ac:dyDescent="0.15">
      <c r="A10" s="233">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3">
        <v>4</v>
      </c>
      <c r="BR10" s="234"/>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9"/>
    </row>
    <row r="11" spans="1:131" s="230" customFormat="1" ht="26.25" customHeight="1" x14ac:dyDescent="0.15">
      <c r="A11" s="233">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3">
        <v>5</v>
      </c>
      <c r="BR11" s="234"/>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9"/>
    </row>
    <row r="12" spans="1:131" s="230" customFormat="1" ht="26.25" customHeight="1" x14ac:dyDescent="0.15">
      <c r="A12" s="233">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3">
        <v>6</v>
      </c>
      <c r="BR12" s="234"/>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9"/>
    </row>
    <row r="13" spans="1:131" s="230" customFormat="1" ht="26.25" customHeight="1" x14ac:dyDescent="0.15">
      <c r="A13" s="233">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3">
        <v>7</v>
      </c>
      <c r="BR13" s="234"/>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9"/>
    </row>
    <row r="14" spans="1:131" s="230" customFormat="1" ht="26.25" customHeight="1" x14ac:dyDescent="0.15">
      <c r="A14" s="233">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3">
        <v>8</v>
      </c>
      <c r="BR14" s="234"/>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9"/>
    </row>
    <row r="15" spans="1:131" s="230" customFormat="1" ht="26.25" customHeight="1" x14ac:dyDescent="0.15">
      <c r="A15" s="233">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3">
        <v>9</v>
      </c>
      <c r="BR15" s="234"/>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9"/>
    </row>
    <row r="16" spans="1:131" s="230" customFormat="1" ht="26.25" customHeight="1" x14ac:dyDescent="0.15">
      <c r="A16" s="233">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3">
        <v>10</v>
      </c>
      <c r="BR16" s="234"/>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9"/>
    </row>
    <row r="17" spans="1:131" s="230" customFormat="1" ht="26.25" customHeight="1" x14ac:dyDescent="0.15">
      <c r="A17" s="233">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3">
        <v>11</v>
      </c>
      <c r="BR17" s="234"/>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9"/>
    </row>
    <row r="18" spans="1:131" s="230" customFormat="1" ht="26.25" customHeight="1" x14ac:dyDescent="0.15">
      <c r="A18" s="233">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3">
        <v>12</v>
      </c>
      <c r="BR18" s="234"/>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9"/>
    </row>
    <row r="19" spans="1:131" s="230" customFormat="1" ht="26.25" customHeight="1" x14ac:dyDescent="0.15">
      <c r="A19" s="233">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3">
        <v>13</v>
      </c>
      <c r="BR19" s="234"/>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9"/>
    </row>
    <row r="20" spans="1:131" s="230" customFormat="1" ht="26.25" customHeight="1" x14ac:dyDescent="0.15">
      <c r="A20" s="233">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3">
        <v>14</v>
      </c>
      <c r="BR20" s="234"/>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9"/>
    </row>
    <row r="21" spans="1:131" s="230" customFormat="1" ht="26.25" customHeight="1" thickBot="1" x14ac:dyDescent="0.2">
      <c r="A21" s="233">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3">
        <v>15</v>
      </c>
      <c r="BR21" s="234"/>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9"/>
    </row>
    <row r="22" spans="1:131" s="230" customFormat="1" ht="26.25" customHeight="1" x14ac:dyDescent="0.15">
      <c r="A22" s="233">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374</v>
      </c>
      <c r="BA22" s="1015"/>
      <c r="BB22" s="1015"/>
      <c r="BC22" s="1015"/>
      <c r="BD22" s="1016"/>
      <c r="BE22" s="227"/>
      <c r="BF22" s="227"/>
      <c r="BG22" s="227"/>
      <c r="BH22" s="227"/>
      <c r="BI22" s="227"/>
      <c r="BJ22" s="227"/>
      <c r="BK22" s="227"/>
      <c r="BL22" s="227"/>
      <c r="BM22" s="227"/>
      <c r="BN22" s="227"/>
      <c r="BO22" s="227"/>
      <c r="BP22" s="227"/>
      <c r="BQ22" s="233">
        <v>16</v>
      </c>
      <c r="BR22" s="234"/>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9"/>
    </row>
    <row r="23" spans="1:131" s="230" customFormat="1" ht="26.25" customHeight="1" thickBot="1" x14ac:dyDescent="0.2">
      <c r="A23" s="235" t="s">
        <v>375</v>
      </c>
      <c r="B23" s="924" t="s">
        <v>376</v>
      </c>
      <c r="C23" s="925"/>
      <c r="D23" s="925"/>
      <c r="E23" s="925"/>
      <c r="F23" s="925"/>
      <c r="G23" s="925"/>
      <c r="H23" s="925"/>
      <c r="I23" s="925"/>
      <c r="J23" s="925"/>
      <c r="K23" s="925"/>
      <c r="L23" s="925"/>
      <c r="M23" s="925"/>
      <c r="N23" s="925"/>
      <c r="O23" s="925"/>
      <c r="P23" s="935"/>
      <c r="Q23" s="1054"/>
      <c r="R23" s="1048"/>
      <c r="S23" s="1048"/>
      <c r="T23" s="1048"/>
      <c r="U23" s="1048"/>
      <c r="V23" s="1048"/>
      <c r="W23" s="1048"/>
      <c r="X23" s="1048"/>
      <c r="Y23" s="1048"/>
      <c r="Z23" s="1048"/>
      <c r="AA23" s="1048"/>
      <c r="AB23" s="1048"/>
      <c r="AC23" s="1048"/>
      <c r="AD23" s="1048"/>
      <c r="AE23" s="1055"/>
      <c r="AF23" s="1056">
        <v>128</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121</v>
      </c>
      <c r="BA23" s="1052"/>
      <c r="BB23" s="1052"/>
      <c r="BC23" s="1052"/>
      <c r="BD23" s="1053"/>
      <c r="BE23" s="227"/>
      <c r="BF23" s="227"/>
      <c r="BG23" s="227"/>
      <c r="BH23" s="227"/>
      <c r="BI23" s="227"/>
      <c r="BJ23" s="227"/>
      <c r="BK23" s="227"/>
      <c r="BL23" s="227"/>
      <c r="BM23" s="227"/>
      <c r="BN23" s="227"/>
      <c r="BO23" s="227"/>
      <c r="BP23" s="227"/>
      <c r="BQ23" s="233">
        <v>17</v>
      </c>
      <c r="BR23" s="234"/>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9"/>
    </row>
    <row r="24" spans="1:131" s="230" customFormat="1" ht="26.25" customHeight="1" x14ac:dyDescent="0.15">
      <c r="A24" s="1047" t="s">
        <v>377</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3">
        <v>18</v>
      </c>
      <c r="BR24" s="234"/>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9"/>
    </row>
    <row r="25" spans="1:131" ht="26.25" customHeight="1" thickBot="1" x14ac:dyDescent="0.2">
      <c r="A25" s="1046" t="s">
        <v>378</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6"/>
      <c r="BP25" s="236"/>
      <c r="BQ25" s="233">
        <v>19</v>
      </c>
      <c r="BR25" s="234"/>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15">
      <c r="A26" s="982" t="s">
        <v>356</v>
      </c>
      <c r="B26" s="983"/>
      <c r="C26" s="983"/>
      <c r="D26" s="983"/>
      <c r="E26" s="983"/>
      <c r="F26" s="983"/>
      <c r="G26" s="983"/>
      <c r="H26" s="983"/>
      <c r="I26" s="983"/>
      <c r="J26" s="983"/>
      <c r="K26" s="983"/>
      <c r="L26" s="983"/>
      <c r="M26" s="983"/>
      <c r="N26" s="983"/>
      <c r="O26" s="983"/>
      <c r="P26" s="984"/>
      <c r="Q26" s="988" t="s">
        <v>379</v>
      </c>
      <c r="R26" s="989"/>
      <c r="S26" s="989"/>
      <c r="T26" s="989"/>
      <c r="U26" s="990"/>
      <c r="V26" s="988" t="s">
        <v>380</v>
      </c>
      <c r="W26" s="989"/>
      <c r="X26" s="989"/>
      <c r="Y26" s="989"/>
      <c r="Z26" s="990"/>
      <c r="AA26" s="988" t="s">
        <v>381</v>
      </c>
      <c r="AB26" s="989"/>
      <c r="AC26" s="989"/>
      <c r="AD26" s="989"/>
      <c r="AE26" s="989"/>
      <c r="AF26" s="1042" t="s">
        <v>382</v>
      </c>
      <c r="AG26" s="995"/>
      <c r="AH26" s="995"/>
      <c r="AI26" s="995"/>
      <c r="AJ26" s="1043"/>
      <c r="AK26" s="989" t="s">
        <v>383</v>
      </c>
      <c r="AL26" s="989"/>
      <c r="AM26" s="989"/>
      <c r="AN26" s="989"/>
      <c r="AO26" s="990"/>
      <c r="AP26" s="988" t="s">
        <v>384</v>
      </c>
      <c r="AQ26" s="989"/>
      <c r="AR26" s="989"/>
      <c r="AS26" s="989"/>
      <c r="AT26" s="990"/>
      <c r="AU26" s="988" t="s">
        <v>385</v>
      </c>
      <c r="AV26" s="989"/>
      <c r="AW26" s="989"/>
      <c r="AX26" s="989"/>
      <c r="AY26" s="990"/>
      <c r="AZ26" s="988" t="s">
        <v>386</v>
      </c>
      <c r="BA26" s="989"/>
      <c r="BB26" s="989"/>
      <c r="BC26" s="989"/>
      <c r="BD26" s="990"/>
      <c r="BE26" s="988" t="s">
        <v>363</v>
      </c>
      <c r="BF26" s="989"/>
      <c r="BG26" s="989"/>
      <c r="BH26" s="989"/>
      <c r="BI26" s="1002"/>
      <c r="BJ26" s="226"/>
      <c r="BK26" s="226"/>
      <c r="BL26" s="226"/>
      <c r="BM26" s="226"/>
      <c r="BN26" s="226"/>
      <c r="BO26" s="236"/>
      <c r="BP26" s="236"/>
      <c r="BQ26" s="233">
        <v>20</v>
      </c>
      <c r="BR26" s="234"/>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6"/>
      <c r="BP27" s="236"/>
      <c r="BQ27" s="233">
        <v>21</v>
      </c>
      <c r="BR27" s="234"/>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15">
      <c r="A28" s="237">
        <v>1</v>
      </c>
      <c r="B28" s="1034" t="s">
        <v>387</v>
      </c>
      <c r="C28" s="1035"/>
      <c r="D28" s="1035"/>
      <c r="E28" s="1035"/>
      <c r="F28" s="1035"/>
      <c r="G28" s="1035"/>
      <c r="H28" s="1035"/>
      <c r="I28" s="1035"/>
      <c r="J28" s="1035"/>
      <c r="K28" s="1035"/>
      <c r="L28" s="1035"/>
      <c r="M28" s="1035"/>
      <c r="N28" s="1035"/>
      <c r="O28" s="1035"/>
      <c r="P28" s="1036"/>
      <c r="Q28" s="1037">
        <v>991</v>
      </c>
      <c r="R28" s="1038"/>
      <c r="S28" s="1038"/>
      <c r="T28" s="1038"/>
      <c r="U28" s="1038"/>
      <c r="V28" s="1038">
        <v>976</v>
      </c>
      <c r="W28" s="1038"/>
      <c r="X28" s="1038"/>
      <c r="Y28" s="1038"/>
      <c r="Z28" s="1038"/>
      <c r="AA28" s="1038">
        <v>15</v>
      </c>
      <c r="AB28" s="1038"/>
      <c r="AC28" s="1038"/>
      <c r="AD28" s="1038"/>
      <c r="AE28" s="1039"/>
      <c r="AF28" s="1040">
        <v>15</v>
      </c>
      <c r="AG28" s="1038"/>
      <c r="AH28" s="1038"/>
      <c r="AI28" s="1038"/>
      <c r="AJ28" s="1041"/>
      <c r="AK28" s="1029">
        <v>92</v>
      </c>
      <c r="AL28" s="1030"/>
      <c r="AM28" s="1030"/>
      <c r="AN28" s="1030"/>
      <c r="AO28" s="1030"/>
      <c r="AP28" s="1030" t="s">
        <v>551</v>
      </c>
      <c r="AQ28" s="1030"/>
      <c r="AR28" s="1030"/>
      <c r="AS28" s="1030"/>
      <c r="AT28" s="1030"/>
      <c r="AU28" s="1030" t="s">
        <v>551</v>
      </c>
      <c r="AV28" s="1030"/>
      <c r="AW28" s="1030"/>
      <c r="AX28" s="1030"/>
      <c r="AY28" s="1030"/>
      <c r="AZ28" s="1031" t="s">
        <v>551</v>
      </c>
      <c r="BA28" s="1031"/>
      <c r="BB28" s="1031"/>
      <c r="BC28" s="1031"/>
      <c r="BD28" s="1031"/>
      <c r="BE28" s="1032"/>
      <c r="BF28" s="1032"/>
      <c r="BG28" s="1032"/>
      <c r="BH28" s="1032"/>
      <c r="BI28" s="1033"/>
      <c r="BJ28" s="226"/>
      <c r="BK28" s="226"/>
      <c r="BL28" s="226"/>
      <c r="BM28" s="226"/>
      <c r="BN28" s="226"/>
      <c r="BO28" s="236"/>
      <c r="BP28" s="236"/>
      <c r="BQ28" s="233">
        <v>22</v>
      </c>
      <c r="BR28" s="234"/>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15">
      <c r="A29" s="237">
        <v>2</v>
      </c>
      <c r="B29" s="1017" t="s">
        <v>388</v>
      </c>
      <c r="C29" s="1018"/>
      <c r="D29" s="1018"/>
      <c r="E29" s="1018"/>
      <c r="F29" s="1018"/>
      <c r="G29" s="1018"/>
      <c r="H29" s="1018"/>
      <c r="I29" s="1018"/>
      <c r="J29" s="1018"/>
      <c r="K29" s="1018"/>
      <c r="L29" s="1018"/>
      <c r="M29" s="1018"/>
      <c r="N29" s="1018"/>
      <c r="O29" s="1018"/>
      <c r="P29" s="1019"/>
      <c r="Q29" s="1025">
        <v>829</v>
      </c>
      <c r="R29" s="1026"/>
      <c r="S29" s="1026"/>
      <c r="T29" s="1026"/>
      <c r="U29" s="1026"/>
      <c r="V29" s="1026">
        <v>794</v>
      </c>
      <c r="W29" s="1026"/>
      <c r="X29" s="1026"/>
      <c r="Y29" s="1026"/>
      <c r="Z29" s="1026"/>
      <c r="AA29" s="1026">
        <v>35</v>
      </c>
      <c r="AB29" s="1026"/>
      <c r="AC29" s="1026"/>
      <c r="AD29" s="1026"/>
      <c r="AE29" s="1027"/>
      <c r="AF29" s="1022">
        <v>35</v>
      </c>
      <c r="AG29" s="1023"/>
      <c r="AH29" s="1023"/>
      <c r="AI29" s="1023"/>
      <c r="AJ29" s="1024"/>
      <c r="AK29" s="967">
        <v>118</v>
      </c>
      <c r="AL29" s="958"/>
      <c r="AM29" s="958"/>
      <c r="AN29" s="958"/>
      <c r="AO29" s="958"/>
      <c r="AP29" s="958" t="s">
        <v>551</v>
      </c>
      <c r="AQ29" s="958"/>
      <c r="AR29" s="958"/>
      <c r="AS29" s="958"/>
      <c r="AT29" s="958"/>
      <c r="AU29" s="958" t="s">
        <v>551</v>
      </c>
      <c r="AV29" s="958"/>
      <c r="AW29" s="958"/>
      <c r="AX29" s="958"/>
      <c r="AY29" s="958"/>
      <c r="AZ29" s="1028" t="s">
        <v>551</v>
      </c>
      <c r="BA29" s="1028"/>
      <c r="BB29" s="1028"/>
      <c r="BC29" s="1028"/>
      <c r="BD29" s="1028"/>
      <c r="BE29" s="959"/>
      <c r="BF29" s="959"/>
      <c r="BG29" s="959"/>
      <c r="BH29" s="959"/>
      <c r="BI29" s="960"/>
      <c r="BJ29" s="226"/>
      <c r="BK29" s="226"/>
      <c r="BL29" s="226"/>
      <c r="BM29" s="226"/>
      <c r="BN29" s="226"/>
      <c r="BO29" s="236"/>
      <c r="BP29" s="236"/>
      <c r="BQ29" s="233">
        <v>23</v>
      </c>
      <c r="BR29" s="234"/>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15">
      <c r="A30" s="237">
        <v>3</v>
      </c>
      <c r="B30" s="1017" t="s">
        <v>389</v>
      </c>
      <c r="C30" s="1018"/>
      <c r="D30" s="1018"/>
      <c r="E30" s="1018"/>
      <c r="F30" s="1018"/>
      <c r="G30" s="1018"/>
      <c r="H30" s="1018"/>
      <c r="I30" s="1018"/>
      <c r="J30" s="1018"/>
      <c r="K30" s="1018"/>
      <c r="L30" s="1018"/>
      <c r="M30" s="1018"/>
      <c r="N30" s="1018"/>
      <c r="O30" s="1018"/>
      <c r="P30" s="1019"/>
      <c r="Q30" s="1025">
        <v>125</v>
      </c>
      <c r="R30" s="1026"/>
      <c r="S30" s="1026"/>
      <c r="T30" s="1026"/>
      <c r="U30" s="1026"/>
      <c r="V30" s="1026">
        <v>125</v>
      </c>
      <c r="W30" s="1026"/>
      <c r="X30" s="1026"/>
      <c r="Y30" s="1026"/>
      <c r="Z30" s="1026"/>
      <c r="AA30" s="1026">
        <v>0</v>
      </c>
      <c r="AB30" s="1026"/>
      <c r="AC30" s="1026"/>
      <c r="AD30" s="1026"/>
      <c r="AE30" s="1027"/>
      <c r="AF30" s="1022">
        <v>0</v>
      </c>
      <c r="AG30" s="1023"/>
      <c r="AH30" s="1023"/>
      <c r="AI30" s="1023"/>
      <c r="AJ30" s="1024"/>
      <c r="AK30" s="967">
        <v>37</v>
      </c>
      <c r="AL30" s="958"/>
      <c r="AM30" s="958"/>
      <c r="AN30" s="958"/>
      <c r="AO30" s="958"/>
      <c r="AP30" s="958" t="s">
        <v>551</v>
      </c>
      <c r="AQ30" s="958"/>
      <c r="AR30" s="958"/>
      <c r="AS30" s="958"/>
      <c r="AT30" s="958"/>
      <c r="AU30" s="958" t="s">
        <v>551</v>
      </c>
      <c r="AV30" s="958"/>
      <c r="AW30" s="958"/>
      <c r="AX30" s="958"/>
      <c r="AY30" s="958"/>
      <c r="AZ30" s="1028" t="s">
        <v>551</v>
      </c>
      <c r="BA30" s="1028"/>
      <c r="BB30" s="1028"/>
      <c r="BC30" s="1028"/>
      <c r="BD30" s="1028"/>
      <c r="BE30" s="959"/>
      <c r="BF30" s="959"/>
      <c r="BG30" s="959"/>
      <c r="BH30" s="959"/>
      <c r="BI30" s="960"/>
      <c r="BJ30" s="226"/>
      <c r="BK30" s="226"/>
      <c r="BL30" s="226"/>
      <c r="BM30" s="226"/>
      <c r="BN30" s="226"/>
      <c r="BO30" s="236"/>
      <c r="BP30" s="236"/>
      <c r="BQ30" s="233">
        <v>24</v>
      </c>
      <c r="BR30" s="234"/>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15">
      <c r="A31" s="237">
        <v>4</v>
      </c>
      <c r="B31" s="1017" t="s">
        <v>390</v>
      </c>
      <c r="C31" s="1018"/>
      <c r="D31" s="1018"/>
      <c r="E31" s="1018"/>
      <c r="F31" s="1018"/>
      <c r="G31" s="1018"/>
      <c r="H31" s="1018"/>
      <c r="I31" s="1018"/>
      <c r="J31" s="1018"/>
      <c r="K31" s="1018"/>
      <c r="L31" s="1018"/>
      <c r="M31" s="1018"/>
      <c r="N31" s="1018"/>
      <c r="O31" s="1018"/>
      <c r="P31" s="1019"/>
      <c r="Q31" s="1025">
        <v>806</v>
      </c>
      <c r="R31" s="1026"/>
      <c r="S31" s="1026"/>
      <c r="T31" s="1026"/>
      <c r="U31" s="1026"/>
      <c r="V31" s="1026">
        <v>692</v>
      </c>
      <c r="W31" s="1026"/>
      <c r="X31" s="1026"/>
      <c r="Y31" s="1026"/>
      <c r="Z31" s="1026"/>
      <c r="AA31" s="1026">
        <v>114</v>
      </c>
      <c r="AB31" s="1026"/>
      <c r="AC31" s="1026"/>
      <c r="AD31" s="1026"/>
      <c r="AE31" s="1027"/>
      <c r="AF31" s="1022">
        <v>503</v>
      </c>
      <c r="AG31" s="1023"/>
      <c r="AH31" s="1023"/>
      <c r="AI31" s="1023"/>
      <c r="AJ31" s="1024"/>
      <c r="AK31" s="967">
        <v>287</v>
      </c>
      <c r="AL31" s="958"/>
      <c r="AM31" s="958"/>
      <c r="AN31" s="958"/>
      <c r="AO31" s="958"/>
      <c r="AP31" s="958">
        <v>147</v>
      </c>
      <c r="AQ31" s="958"/>
      <c r="AR31" s="958"/>
      <c r="AS31" s="958"/>
      <c r="AT31" s="958"/>
      <c r="AU31" s="958">
        <v>118</v>
      </c>
      <c r="AV31" s="958"/>
      <c r="AW31" s="958"/>
      <c r="AX31" s="958"/>
      <c r="AY31" s="958"/>
      <c r="AZ31" s="1028" t="s">
        <v>551</v>
      </c>
      <c r="BA31" s="1028"/>
      <c r="BB31" s="1028"/>
      <c r="BC31" s="1028"/>
      <c r="BD31" s="1028"/>
      <c r="BE31" s="959" t="s">
        <v>391</v>
      </c>
      <c r="BF31" s="959"/>
      <c r="BG31" s="959"/>
      <c r="BH31" s="959"/>
      <c r="BI31" s="960"/>
      <c r="BJ31" s="226"/>
      <c r="BK31" s="226"/>
      <c r="BL31" s="226"/>
      <c r="BM31" s="226"/>
      <c r="BN31" s="226"/>
      <c r="BO31" s="236"/>
      <c r="BP31" s="236"/>
      <c r="BQ31" s="233">
        <v>25</v>
      </c>
      <c r="BR31" s="234"/>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15">
      <c r="A32" s="237">
        <v>5</v>
      </c>
      <c r="B32" s="1017" t="s">
        <v>392</v>
      </c>
      <c r="C32" s="1018"/>
      <c r="D32" s="1018"/>
      <c r="E32" s="1018"/>
      <c r="F32" s="1018"/>
      <c r="G32" s="1018"/>
      <c r="H32" s="1018"/>
      <c r="I32" s="1018"/>
      <c r="J32" s="1018"/>
      <c r="K32" s="1018"/>
      <c r="L32" s="1018"/>
      <c r="M32" s="1018"/>
      <c r="N32" s="1018"/>
      <c r="O32" s="1018"/>
      <c r="P32" s="1019"/>
      <c r="Q32" s="1025">
        <v>320</v>
      </c>
      <c r="R32" s="1026"/>
      <c r="S32" s="1026"/>
      <c r="T32" s="1026"/>
      <c r="U32" s="1026"/>
      <c r="V32" s="1026">
        <v>261</v>
      </c>
      <c r="W32" s="1026"/>
      <c r="X32" s="1026"/>
      <c r="Y32" s="1026"/>
      <c r="Z32" s="1026"/>
      <c r="AA32" s="1026">
        <v>59</v>
      </c>
      <c r="AB32" s="1026"/>
      <c r="AC32" s="1026"/>
      <c r="AD32" s="1026"/>
      <c r="AE32" s="1027"/>
      <c r="AF32" s="1022">
        <v>59</v>
      </c>
      <c r="AG32" s="1023"/>
      <c r="AH32" s="1023"/>
      <c r="AI32" s="1023"/>
      <c r="AJ32" s="1024"/>
      <c r="AK32" s="967">
        <v>69</v>
      </c>
      <c r="AL32" s="958"/>
      <c r="AM32" s="958"/>
      <c r="AN32" s="958"/>
      <c r="AO32" s="958"/>
      <c r="AP32" s="958">
        <v>590</v>
      </c>
      <c r="AQ32" s="958"/>
      <c r="AR32" s="958"/>
      <c r="AS32" s="958"/>
      <c r="AT32" s="958"/>
      <c r="AU32" s="958">
        <v>486</v>
      </c>
      <c r="AV32" s="958"/>
      <c r="AW32" s="958"/>
      <c r="AX32" s="958"/>
      <c r="AY32" s="958"/>
      <c r="AZ32" s="1028" t="s">
        <v>551</v>
      </c>
      <c r="BA32" s="1028"/>
      <c r="BB32" s="1028"/>
      <c r="BC32" s="1028"/>
      <c r="BD32" s="1028"/>
      <c r="BE32" s="959" t="s">
        <v>393</v>
      </c>
      <c r="BF32" s="959"/>
      <c r="BG32" s="959"/>
      <c r="BH32" s="959"/>
      <c r="BI32" s="960"/>
      <c r="BJ32" s="226"/>
      <c r="BK32" s="226"/>
      <c r="BL32" s="226"/>
      <c r="BM32" s="226"/>
      <c r="BN32" s="226"/>
      <c r="BO32" s="236"/>
      <c r="BP32" s="236"/>
      <c r="BQ32" s="233">
        <v>26</v>
      </c>
      <c r="BR32" s="234"/>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15">
      <c r="A33" s="237">
        <v>6</v>
      </c>
      <c r="B33" s="1017" t="s">
        <v>394</v>
      </c>
      <c r="C33" s="1018"/>
      <c r="D33" s="1018"/>
      <c r="E33" s="1018"/>
      <c r="F33" s="1018"/>
      <c r="G33" s="1018"/>
      <c r="H33" s="1018"/>
      <c r="I33" s="1018"/>
      <c r="J33" s="1018"/>
      <c r="K33" s="1018"/>
      <c r="L33" s="1018"/>
      <c r="M33" s="1018"/>
      <c r="N33" s="1018"/>
      <c r="O33" s="1018"/>
      <c r="P33" s="1019"/>
      <c r="Q33" s="1025">
        <v>12</v>
      </c>
      <c r="R33" s="1026"/>
      <c r="S33" s="1026"/>
      <c r="T33" s="1026"/>
      <c r="U33" s="1026"/>
      <c r="V33" s="1026">
        <v>7</v>
      </c>
      <c r="W33" s="1026"/>
      <c r="X33" s="1026"/>
      <c r="Y33" s="1026"/>
      <c r="Z33" s="1026"/>
      <c r="AA33" s="1026">
        <v>5</v>
      </c>
      <c r="AB33" s="1026"/>
      <c r="AC33" s="1026"/>
      <c r="AD33" s="1026"/>
      <c r="AE33" s="1027"/>
      <c r="AF33" s="1022">
        <v>5</v>
      </c>
      <c r="AG33" s="1023"/>
      <c r="AH33" s="1023"/>
      <c r="AI33" s="1023"/>
      <c r="AJ33" s="1024"/>
      <c r="AK33" s="967">
        <v>5</v>
      </c>
      <c r="AL33" s="958"/>
      <c r="AM33" s="958"/>
      <c r="AN33" s="958"/>
      <c r="AO33" s="958"/>
      <c r="AP33" s="958">
        <v>16</v>
      </c>
      <c r="AQ33" s="958"/>
      <c r="AR33" s="958"/>
      <c r="AS33" s="958"/>
      <c r="AT33" s="958"/>
      <c r="AU33" s="958">
        <v>14</v>
      </c>
      <c r="AV33" s="958"/>
      <c r="AW33" s="958"/>
      <c r="AX33" s="958"/>
      <c r="AY33" s="958"/>
      <c r="AZ33" s="1028" t="s">
        <v>551</v>
      </c>
      <c r="BA33" s="1028"/>
      <c r="BB33" s="1028"/>
      <c r="BC33" s="1028"/>
      <c r="BD33" s="1028"/>
      <c r="BE33" s="959" t="s">
        <v>393</v>
      </c>
      <c r="BF33" s="959"/>
      <c r="BG33" s="959"/>
      <c r="BH33" s="959"/>
      <c r="BI33" s="960"/>
      <c r="BJ33" s="226"/>
      <c r="BK33" s="226"/>
      <c r="BL33" s="226"/>
      <c r="BM33" s="226"/>
      <c r="BN33" s="226"/>
      <c r="BO33" s="236"/>
      <c r="BP33" s="236"/>
      <c r="BQ33" s="233">
        <v>27</v>
      </c>
      <c r="BR33" s="234"/>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15">
      <c r="A34" s="237">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6"/>
      <c r="BP34" s="236"/>
      <c r="BQ34" s="233">
        <v>28</v>
      </c>
      <c r="BR34" s="234"/>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15">
      <c r="A35" s="237">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6"/>
      <c r="BP35" s="236"/>
      <c r="BQ35" s="233">
        <v>29</v>
      </c>
      <c r="BR35" s="234"/>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15">
      <c r="A36" s="237">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6"/>
      <c r="BP36" s="236"/>
      <c r="BQ36" s="233">
        <v>30</v>
      </c>
      <c r="BR36" s="234"/>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15">
      <c r="A37" s="237">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6"/>
      <c r="BP37" s="236"/>
      <c r="BQ37" s="233">
        <v>31</v>
      </c>
      <c r="BR37" s="234"/>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15">
      <c r="A38" s="237">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6"/>
      <c r="BP38" s="236"/>
      <c r="BQ38" s="233">
        <v>32</v>
      </c>
      <c r="BR38" s="234"/>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15">
      <c r="A39" s="237">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6"/>
      <c r="BP39" s="236"/>
      <c r="BQ39" s="233">
        <v>33</v>
      </c>
      <c r="BR39" s="234"/>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15">
      <c r="A40" s="233">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6"/>
      <c r="BP40" s="236"/>
      <c r="BQ40" s="233">
        <v>34</v>
      </c>
      <c r="BR40" s="234"/>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15">
      <c r="A41" s="233">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6"/>
      <c r="BP41" s="236"/>
      <c r="BQ41" s="233">
        <v>35</v>
      </c>
      <c r="BR41" s="234"/>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15">
      <c r="A42" s="233">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6"/>
      <c r="BP42" s="236"/>
      <c r="BQ42" s="233">
        <v>36</v>
      </c>
      <c r="BR42" s="234"/>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15">
      <c r="A43" s="233">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6"/>
      <c r="BP43" s="236"/>
      <c r="BQ43" s="233">
        <v>37</v>
      </c>
      <c r="BR43" s="234"/>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15">
      <c r="A44" s="233">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6"/>
      <c r="BP44" s="236"/>
      <c r="BQ44" s="233">
        <v>38</v>
      </c>
      <c r="BR44" s="234"/>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15">
      <c r="A45" s="233">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6"/>
      <c r="BP45" s="236"/>
      <c r="BQ45" s="233">
        <v>39</v>
      </c>
      <c r="BR45" s="234"/>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15">
      <c r="A46" s="233">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6"/>
      <c r="BP46" s="236"/>
      <c r="BQ46" s="233">
        <v>40</v>
      </c>
      <c r="BR46" s="234"/>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15">
      <c r="A47" s="233">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6"/>
      <c r="BP47" s="236"/>
      <c r="BQ47" s="233">
        <v>41</v>
      </c>
      <c r="BR47" s="234"/>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15">
      <c r="A48" s="233">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6"/>
      <c r="BP48" s="236"/>
      <c r="BQ48" s="233">
        <v>42</v>
      </c>
      <c r="BR48" s="234"/>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15">
      <c r="A49" s="233">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6"/>
      <c r="BP49" s="236"/>
      <c r="BQ49" s="233">
        <v>43</v>
      </c>
      <c r="BR49" s="234"/>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15">
      <c r="A50" s="233">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6"/>
      <c r="BP50" s="236"/>
      <c r="BQ50" s="233">
        <v>44</v>
      </c>
      <c r="BR50" s="234"/>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15">
      <c r="A51" s="233">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6"/>
      <c r="BP51" s="236"/>
      <c r="BQ51" s="233">
        <v>45</v>
      </c>
      <c r="BR51" s="234"/>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15">
      <c r="A52" s="233">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6"/>
      <c r="BP52" s="236"/>
      <c r="BQ52" s="233">
        <v>46</v>
      </c>
      <c r="BR52" s="234"/>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15">
      <c r="A53" s="233">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6"/>
      <c r="BP53" s="236"/>
      <c r="BQ53" s="233">
        <v>47</v>
      </c>
      <c r="BR53" s="234"/>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15">
      <c r="A54" s="233">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6"/>
      <c r="BP54" s="236"/>
      <c r="BQ54" s="233">
        <v>48</v>
      </c>
      <c r="BR54" s="234"/>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15">
      <c r="A55" s="233">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6"/>
      <c r="BP55" s="236"/>
      <c r="BQ55" s="233">
        <v>49</v>
      </c>
      <c r="BR55" s="234"/>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15">
      <c r="A56" s="233">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6"/>
      <c r="BP56" s="236"/>
      <c r="BQ56" s="233">
        <v>50</v>
      </c>
      <c r="BR56" s="234"/>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15">
      <c r="A57" s="233">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6"/>
      <c r="BP57" s="236"/>
      <c r="BQ57" s="233">
        <v>51</v>
      </c>
      <c r="BR57" s="234"/>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15">
      <c r="A58" s="233">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6"/>
      <c r="BP58" s="236"/>
      <c r="BQ58" s="233">
        <v>52</v>
      </c>
      <c r="BR58" s="234"/>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15">
      <c r="A59" s="233">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6"/>
      <c r="BP59" s="236"/>
      <c r="BQ59" s="233">
        <v>53</v>
      </c>
      <c r="BR59" s="234"/>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15">
      <c r="A60" s="233">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6"/>
      <c r="BP60" s="236"/>
      <c r="BQ60" s="233">
        <v>54</v>
      </c>
      <c r="BR60" s="234"/>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
      <c r="A61" s="233">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6"/>
      <c r="BP61" s="236"/>
      <c r="BQ61" s="233">
        <v>55</v>
      </c>
      <c r="BR61" s="234"/>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15">
      <c r="A62" s="233">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36"/>
      <c r="BP62" s="236"/>
      <c r="BQ62" s="233">
        <v>56</v>
      </c>
      <c r="BR62" s="234"/>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
      <c r="A63" s="235" t="s">
        <v>375</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618</v>
      </c>
      <c r="AG63" s="946"/>
      <c r="AH63" s="946"/>
      <c r="AI63" s="946"/>
      <c r="AJ63" s="1009"/>
      <c r="AK63" s="1010"/>
      <c r="AL63" s="950"/>
      <c r="AM63" s="950"/>
      <c r="AN63" s="950"/>
      <c r="AO63" s="950"/>
      <c r="AP63" s="946">
        <v>753</v>
      </c>
      <c r="AQ63" s="946"/>
      <c r="AR63" s="946"/>
      <c r="AS63" s="946"/>
      <c r="AT63" s="946"/>
      <c r="AU63" s="946">
        <v>618</v>
      </c>
      <c r="AV63" s="946"/>
      <c r="AW63" s="946"/>
      <c r="AX63" s="946"/>
      <c r="AY63" s="946"/>
      <c r="AZ63" s="1004"/>
      <c r="BA63" s="1004"/>
      <c r="BB63" s="1004"/>
      <c r="BC63" s="1004"/>
      <c r="BD63" s="1004"/>
      <c r="BE63" s="947"/>
      <c r="BF63" s="947"/>
      <c r="BG63" s="947"/>
      <c r="BH63" s="947"/>
      <c r="BI63" s="948"/>
      <c r="BJ63" s="1005" t="s">
        <v>121</v>
      </c>
      <c r="BK63" s="940"/>
      <c r="BL63" s="940"/>
      <c r="BM63" s="940"/>
      <c r="BN63" s="1006"/>
      <c r="BO63" s="236"/>
      <c r="BP63" s="236"/>
      <c r="BQ63" s="233">
        <v>57</v>
      </c>
      <c r="BR63" s="234"/>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15">
      <c r="A66" s="982" t="s">
        <v>398</v>
      </c>
      <c r="B66" s="983"/>
      <c r="C66" s="983"/>
      <c r="D66" s="983"/>
      <c r="E66" s="983"/>
      <c r="F66" s="983"/>
      <c r="G66" s="983"/>
      <c r="H66" s="983"/>
      <c r="I66" s="983"/>
      <c r="J66" s="983"/>
      <c r="K66" s="983"/>
      <c r="L66" s="983"/>
      <c r="M66" s="983"/>
      <c r="N66" s="983"/>
      <c r="O66" s="983"/>
      <c r="P66" s="984"/>
      <c r="Q66" s="988" t="s">
        <v>379</v>
      </c>
      <c r="R66" s="989"/>
      <c r="S66" s="989"/>
      <c r="T66" s="989"/>
      <c r="U66" s="990"/>
      <c r="V66" s="988" t="s">
        <v>380</v>
      </c>
      <c r="W66" s="989"/>
      <c r="X66" s="989"/>
      <c r="Y66" s="989"/>
      <c r="Z66" s="990"/>
      <c r="AA66" s="988" t="s">
        <v>381</v>
      </c>
      <c r="AB66" s="989"/>
      <c r="AC66" s="989"/>
      <c r="AD66" s="989"/>
      <c r="AE66" s="990"/>
      <c r="AF66" s="994" t="s">
        <v>382</v>
      </c>
      <c r="AG66" s="995"/>
      <c r="AH66" s="995"/>
      <c r="AI66" s="995"/>
      <c r="AJ66" s="996"/>
      <c r="AK66" s="988" t="s">
        <v>383</v>
      </c>
      <c r="AL66" s="983"/>
      <c r="AM66" s="983"/>
      <c r="AN66" s="983"/>
      <c r="AO66" s="984"/>
      <c r="AP66" s="988" t="s">
        <v>384</v>
      </c>
      <c r="AQ66" s="989"/>
      <c r="AR66" s="989"/>
      <c r="AS66" s="989"/>
      <c r="AT66" s="990"/>
      <c r="AU66" s="988" t="s">
        <v>399</v>
      </c>
      <c r="AV66" s="989"/>
      <c r="AW66" s="989"/>
      <c r="AX66" s="989"/>
      <c r="AY66" s="990"/>
      <c r="AZ66" s="988" t="s">
        <v>363</v>
      </c>
      <c r="BA66" s="989"/>
      <c r="BB66" s="989"/>
      <c r="BC66" s="989"/>
      <c r="BD66" s="1002"/>
      <c r="BE66" s="236"/>
      <c r="BF66" s="236"/>
      <c r="BG66" s="236"/>
      <c r="BH66" s="236"/>
      <c r="BI66" s="236"/>
      <c r="BJ66" s="236"/>
      <c r="BK66" s="236"/>
      <c r="BL66" s="236"/>
      <c r="BM66" s="236"/>
      <c r="BN66" s="236"/>
      <c r="BO66" s="236"/>
      <c r="BP66" s="236"/>
      <c r="BQ66" s="233">
        <v>60</v>
      </c>
      <c r="BR66" s="238"/>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6"/>
      <c r="BF67" s="236"/>
      <c r="BG67" s="236"/>
      <c r="BH67" s="236"/>
      <c r="BI67" s="236"/>
      <c r="BJ67" s="236"/>
      <c r="BK67" s="236"/>
      <c r="BL67" s="236"/>
      <c r="BM67" s="236"/>
      <c r="BN67" s="236"/>
      <c r="BO67" s="236"/>
      <c r="BP67" s="236"/>
      <c r="BQ67" s="233">
        <v>61</v>
      </c>
      <c r="BR67" s="238"/>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15">
      <c r="A68" s="231">
        <v>1</v>
      </c>
      <c r="B68" s="972" t="s">
        <v>552</v>
      </c>
      <c r="C68" s="973"/>
      <c r="D68" s="973"/>
      <c r="E68" s="973"/>
      <c r="F68" s="973"/>
      <c r="G68" s="973"/>
      <c r="H68" s="973"/>
      <c r="I68" s="973"/>
      <c r="J68" s="973"/>
      <c r="K68" s="973"/>
      <c r="L68" s="973"/>
      <c r="M68" s="973"/>
      <c r="N68" s="973"/>
      <c r="O68" s="973"/>
      <c r="P68" s="974"/>
      <c r="Q68" s="975">
        <v>58</v>
      </c>
      <c r="R68" s="969"/>
      <c r="S68" s="969"/>
      <c r="T68" s="969"/>
      <c r="U68" s="969"/>
      <c r="V68" s="969">
        <v>52</v>
      </c>
      <c r="W68" s="969"/>
      <c r="X68" s="969"/>
      <c r="Y68" s="969"/>
      <c r="Z68" s="969"/>
      <c r="AA68" s="969">
        <v>6</v>
      </c>
      <c r="AB68" s="969"/>
      <c r="AC68" s="969"/>
      <c r="AD68" s="969"/>
      <c r="AE68" s="969"/>
      <c r="AF68" s="969">
        <v>6</v>
      </c>
      <c r="AG68" s="969"/>
      <c r="AH68" s="969"/>
      <c r="AI68" s="969"/>
      <c r="AJ68" s="969"/>
      <c r="AK68" s="969" t="s">
        <v>551</v>
      </c>
      <c r="AL68" s="969"/>
      <c r="AM68" s="969"/>
      <c r="AN68" s="969"/>
      <c r="AO68" s="969"/>
      <c r="AP68" s="969" t="s">
        <v>551</v>
      </c>
      <c r="AQ68" s="969"/>
      <c r="AR68" s="969"/>
      <c r="AS68" s="969"/>
      <c r="AT68" s="969"/>
      <c r="AU68" s="969" t="s">
        <v>551</v>
      </c>
      <c r="AV68" s="969"/>
      <c r="AW68" s="969"/>
      <c r="AX68" s="969"/>
      <c r="AY68" s="969"/>
      <c r="AZ68" s="970"/>
      <c r="BA68" s="970"/>
      <c r="BB68" s="970"/>
      <c r="BC68" s="970"/>
      <c r="BD68" s="971"/>
      <c r="BE68" s="236"/>
      <c r="BF68" s="236"/>
      <c r="BG68" s="236"/>
      <c r="BH68" s="236"/>
      <c r="BI68" s="236"/>
      <c r="BJ68" s="236"/>
      <c r="BK68" s="236"/>
      <c r="BL68" s="236"/>
      <c r="BM68" s="236"/>
      <c r="BN68" s="236"/>
      <c r="BO68" s="236"/>
      <c r="BP68" s="236"/>
      <c r="BQ68" s="233">
        <v>62</v>
      </c>
      <c r="BR68" s="238"/>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15">
      <c r="A69" s="233">
        <v>2</v>
      </c>
      <c r="B69" s="961" t="s">
        <v>553</v>
      </c>
      <c r="C69" s="962"/>
      <c r="D69" s="962"/>
      <c r="E69" s="962"/>
      <c r="F69" s="962"/>
      <c r="G69" s="962"/>
      <c r="H69" s="962"/>
      <c r="I69" s="962"/>
      <c r="J69" s="962"/>
      <c r="K69" s="962"/>
      <c r="L69" s="962"/>
      <c r="M69" s="962"/>
      <c r="N69" s="962"/>
      <c r="O69" s="962"/>
      <c r="P69" s="963"/>
      <c r="Q69" s="964">
        <v>393</v>
      </c>
      <c r="R69" s="958"/>
      <c r="S69" s="958"/>
      <c r="T69" s="958"/>
      <c r="U69" s="958"/>
      <c r="V69" s="958">
        <v>389</v>
      </c>
      <c r="W69" s="958"/>
      <c r="X69" s="958"/>
      <c r="Y69" s="958"/>
      <c r="Z69" s="958"/>
      <c r="AA69" s="958">
        <v>4</v>
      </c>
      <c r="AB69" s="958"/>
      <c r="AC69" s="958"/>
      <c r="AD69" s="958"/>
      <c r="AE69" s="958"/>
      <c r="AF69" s="958">
        <v>4</v>
      </c>
      <c r="AG69" s="958"/>
      <c r="AH69" s="958"/>
      <c r="AI69" s="958"/>
      <c r="AJ69" s="958"/>
      <c r="AK69" s="958" t="s">
        <v>551</v>
      </c>
      <c r="AL69" s="958"/>
      <c r="AM69" s="958"/>
      <c r="AN69" s="958"/>
      <c r="AO69" s="958"/>
      <c r="AP69" s="958" t="s">
        <v>551</v>
      </c>
      <c r="AQ69" s="958"/>
      <c r="AR69" s="958"/>
      <c r="AS69" s="958"/>
      <c r="AT69" s="958"/>
      <c r="AU69" s="958" t="s">
        <v>551</v>
      </c>
      <c r="AV69" s="958"/>
      <c r="AW69" s="958"/>
      <c r="AX69" s="958"/>
      <c r="AY69" s="958"/>
      <c r="AZ69" s="959"/>
      <c r="BA69" s="959"/>
      <c r="BB69" s="959"/>
      <c r="BC69" s="959"/>
      <c r="BD69" s="960"/>
      <c r="BE69" s="236"/>
      <c r="BF69" s="236"/>
      <c r="BG69" s="236"/>
      <c r="BH69" s="236"/>
      <c r="BI69" s="236"/>
      <c r="BJ69" s="236"/>
      <c r="BK69" s="236"/>
      <c r="BL69" s="236"/>
      <c r="BM69" s="236"/>
      <c r="BN69" s="236"/>
      <c r="BO69" s="236"/>
      <c r="BP69" s="236"/>
      <c r="BQ69" s="233">
        <v>63</v>
      </c>
      <c r="BR69" s="238"/>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15">
      <c r="A70" s="233">
        <v>3</v>
      </c>
      <c r="B70" s="961" t="s">
        <v>554</v>
      </c>
      <c r="C70" s="962"/>
      <c r="D70" s="962"/>
      <c r="E70" s="962"/>
      <c r="F70" s="962"/>
      <c r="G70" s="962"/>
      <c r="H70" s="962"/>
      <c r="I70" s="962"/>
      <c r="J70" s="962"/>
      <c r="K70" s="962"/>
      <c r="L70" s="962"/>
      <c r="M70" s="962"/>
      <c r="N70" s="962"/>
      <c r="O70" s="962"/>
      <c r="P70" s="963"/>
      <c r="Q70" s="964">
        <v>20</v>
      </c>
      <c r="R70" s="958"/>
      <c r="S70" s="958"/>
      <c r="T70" s="958"/>
      <c r="U70" s="958"/>
      <c r="V70" s="958">
        <v>18</v>
      </c>
      <c r="W70" s="958"/>
      <c r="X70" s="958"/>
      <c r="Y70" s="958"/>
      <c r="Z70" s="958"/>
      <c r="AA70" s="958">
        <v>2</v>
      </c>
      <c r="AB70" s="958"/>
      <c r="AC70" s="958"/>
      <c r="AD70" s="958"/>
      <c r="AE70" s="958"/>
      <c r="AF70" s="958">
        <v>2</v>
      </c>
      <c r="AG70" s="958"/>
      <c r="AH70" s="958"/>
      <c r="AI70" s="958"/>
      <c r="AJ70" s="958"/>
      <c r="AK70" s="958" t="s">
        <v>551</v>
      </c>
      <c r="AL70" s="958"/>
      <c r="AM70" s="958"/>
      <c r="AN70" s="958"/>
      <c r="AO70" s="958"/>
      <c r="AP70" s="958" t="s">
        <v>551</v>
      </c>
      <c r="AQ70" s="958"/>
      <c r="AR70" s="958"/>
      <c r="AS70" s="958"/>
      <c r="AT70" s="958"/>
      <c r="AU70" s="958" t="s">
        <v>551</v>
      </c>
      <c r="AV70" s="958"/>
      <c r="AW70" s="958"/>
      <c r="AX70" s="958"/>
      <c r="AY70" s="958"/>
      <c r="AZ70" s="959"/>
      <c r="BA70" s="959"/>
      <c r="BB70" s="959"/>
      <c r="BC70" s="959"/>
      <c r="BD70" s="960"/>
      <c r="BE70" s="236"/>
      <c r="BF70" s="236"/>
      <c r="BG70" s="236"/>
      <c r="BH70" s="236"/>
      <c r="BI70" s="236"/>
      <c r="BJ70" s="236"/>
      <c r="BK70" s="236"/>
      <c r="BL70" s="236"/>
      <c r="BM70" s="236"/>
      <c r="BN70" s="236"/>
      <c r="BO70" s="236"/>
      <c r="BP70" s="236"/>
      <c r="BQ70" s="233">
        <v>64</v>
      </c>
      <c r="BR70" s="238"/>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15">
      <c r="A71" s="233">
        <v>4</v>
      </c>
      <c r="B71" s="961" t="s">
        <v>559</v>
      </c>
      <c r="C71" s="962"/>
      <c r="D71" s="962"/>
      <c r="E71" s="962"/>
      <c r="F71" s="962"/>
      <c r="G71" s="962"/>
      <c r="H71" s="962"/>
      <c r="I71" s="962"/>
      <c r="J71" s="962"/>
      <c r="K71" s="962"/>
      <c r="L71" s="962"/>
      <c r="M71" s="962"/>
      <c r="N71" s="962"/>
      <c r="O71" s="962"/>
      <c r="P71" s="963"/>
      <c r="Q71" s="964">
        <v>1203</v>
      </c>
      <c r="R71" s="958"/>
      <c r="S71" s="958"/>
      <c r="T71" s="958"/>
      <c r="U71" s="958"/>
      <c r="V71" s="958">
        <v>1181</v>
      </c>
      <c r="W71" s="958"/>
      <c r="X71" s="958"/>
      <c r="Y71" s="958"/>
      <c r="Z71" s="958"/>
      <c r="AA71" s="958">
        <v>22</v>
      </c>
      <c r="AB71" s="958"/>
      <c r="AC71" s="958"/>
      <c r="AD71" s="958"/>
      <c r="AE71" s="958"/>
      <c r="AF71" s="958">
        <v>22</v>
      </c>
      <c r="AG71" s="958"/>
      <c r="AH71" s="958"/>
      <c r="AI71" s="958"/>
      <c r="AJ71" s="958"/>
      <c r="AK71" s="958" t="s">
        <v>551</v>
      </c>
      <c r="AL71" s="958"/>
      <c r="AM71" s="958"/>
      <c r="AN71" s="958"/>
      <c r="AO71" s="958"/>
      <c r="AP71" s="958">
        <v>16</v>
      </c>
      <c r="AQ71" s="958"/>
      <c r="AR71" s="958"/>
      <c r="AS71" s="958"/>
      <c r="AT71" s="958"/>
      <c r="AU71" s="958">
        <v>16</v>
      </c>
      <c r="AV71" s="958"/>
      <c r="AW71" s="958"/>
      <c r="AX71" s="958"/>
      <c r="AY71" s="958"/>
      <c r="AZ71" s="959"/>
      <c r="BA71" s="959"/>
      <c r="BB71" s="959"/>
      <c r="BC71" s="959"/>
      <c r="BD71" s="960"/>
      <c r="BE71" s="236"/>
      <c r="BF71" s="236"/>
      <c r="BG71" s="236"/>
      <c r="BH71" s="236"/>
      <c r="BI71" s="236"/>
      <c r="BJ71" s="236"/>
      <c r="BK71" s="236"/>
      <c r="BL71" s="236"/>
      <c r="BM71" s="236"/>
      <c r="BN71" s="236"/>
      <c r="BO71" s="236"/>
      <c r="BP71" s="236"/>
      <c r="BQ71" s="233">
        <v>65</v>
      </c>
      <c r="BR71" s="238"/>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15">
      <c r="A72" s="233">
        <v>5</v>
      </c>
      <c r="B72" s="961" t="s">
        <v>560</v>
      </c>
      <c r="C72" s="962"/>
      <c r="D72" s="962"/>
      <c r="E72" s="962"/>
      <c r="F72" s="962"/>
      <c r="G72" s="962"/>
      <c r="H72" s="962"/>
      <c r="I72" s="962"/>
      <c r="J72" s="962"/>
      <c r="K72" s="962"/>
      <c r="L72" s="962"/>
      <c r="M72" s="962"/>
      <c r="N72" s="962"/>
      <c r="O72" s="962"/>
      <c r="P72" s="963"/>
      <c r="Q72" s="964">
        <v>87</v>
      </c>
      <c r="R72" s="958"/>
      <c r="S72" s="958"/>
      <c r="T72" s="958"/>
      <c r="U72" s="958"/>
      <c r="V72" s="958">
        <v>38</v>
      </c>
      <c r="W72" s="958"/>
      <c r="X72" s="958"/>
      <c r="Y72" s="958"/>
      <c r="Z72" s="958"/>
      <c r="AA72" s="958">
        <v>49</v>
      </c>
      <c r="AB72" s="958"/>
      <c r="AC72" s="958"/>
      <c r="AD72" s="958"/>
      <c r="AE72" s="958"/>
      <c r="AF72" s="958">
        <v>49</v>
      </c>
      <c r="AG72" s="958"/>
      <c r="AH72" s="958"/>
      <c r="AI72" s="958"/>
      <c r="AJ72" s="958"/>
      <c r="AK72" s="958" t="s">
        <v>551</v>
      </c>
      <c r="AL72" s="958"/>
      <c r="AM72" s="958"/>
      <c r="AN72" s="958"/>
      <c r="AO72" s="958"/>
      <c r="AP72" s="958" t="s">
        <v>551</v>
      </c>
      <c r="AQ72" s="958"/>
      <c r="AR72" s="958"/>
      <c r="AS72" s="958"/>
      <c r="AT72" s="958"/>
      <c r="AU72" s="958" t="s">
        <v>551</v>
      </c>
      <c r="AV72" s="958"/>
      <c r="AW72" s="958"/>
      <c r="AX72" s="958"/>
      <c r="AY72" s="958"/>
      <c r="AZ72" s="959"/>
      <c r="BA72" s="959"/>
      <c r="BB72" s="959"/>
      <c r="BC72" s="959"/>
      <c r="BD72" s="960"/>
      <c r="BE72" s="236"/>
      <c r="BF72" s="236"/>
      <c r="BG72" s="236"/>
      <c r="BH72" s="236"/>
      <c r="BI72" s="236"/>
      <c r="BJ72" s="236"/>
      <c r="BK72" s="236"/>
      <c r="BL72" s="236"/>
      <c r="BM72" s="236"/>
      <c r="BN72" s="236"/>
      <c r="BO72" s="236"/>
      <c r="BP72" s="236"/>
      <c r="BQ72" s="233">
        <v>66</v>
      </c>
      <c r="BR72" s="238"/>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15">
      <c r="A73" s="233">
        <v>6</v>
      </c>
      <c r="B73" s="961" t="s">
        <v>555</v>
      </c>
      <c r="C73" s="962"/>
      <c r="D73" s="962"/>
      <c r="E73" s="962"/>
      <c r="F73" s="962"/>
      <c r="G73" s="962"/>
      <c r="H73" s="962"/>
      <c r="I73" s="962"/>
      <c r="J73" s="962"/>
      <c r="K73" s="962"/>
      <c r="L73" s="962"/>
      <c r="M73" s="962"/>
      <c r="N73" s="962"/>
      <c r="O73" s="962"/>
      <c r="P73" s="963"/>
      <c r="Q73" s="964">
        <v>811</v>
      </c>
      <c r="R73" s="958"/>
      <c r="S73" s="958"/>
      <c r="T73" s="958"/>
      <c r="U73" s="958"/>
      <c r="V73" s="958">
        <v>960</v>
      </c>
      <c r="W73" s="958"/>
      <c r="X73" s="958"/>
      <c r="Y73" s="958"/>
      <c r="Z73" s="958"/>
      <c r="AA73" s="958">
        <v>-149</v>
      </c>
      <c r="AB73" s="958"/>
      <c r="AC73" s="958"/>
      <c r="AD73" s="958"/>
      <c r="AE73" s="958"/>
      <c r="AF73" s="958">
        <v>-149</v>
      </c>
      <c r="AG73" s="958"/>
      <c r="AH73" s="958"/>
      <c r="AI73" s="958"/>
      <c r="AJ73" s="958"/>
      <c r="AK73" s="958" t="s">
        <v>551</v>
      </c>
      <c r="AL73" s="958"/>
      <c r="AM73" s="958"/>
      <c r="AN73" s="958"/>
      <c r="AO73" s="958"/>
      <c r="AP73" s="958">
        <v>3516</v>
      </c>
      <c r="AQ73" s="958"/>
      <c r="AR73" s="958"/>
      <c r="AS73" s="958"/>
      <c r="AT73" s="958"/>
      <c r="AU73" s="958">
        <v>1640</v>
      </c>
      <c r="AV73" s="958"/>
      <c r="AW73" s="958"/>
      <c r="AX73" s="958"/>
      <c r="AY73" s="958"/>
      <c r="AZ73" s="959"/>
      <c r="BA73" s="959"/>
      <c r="BB73" s="959"/>
      <c r="BC73" s="959"/>
      <c r="BD73" s="960"/>
      <c r="BE73" s="236"/>
      <c r="BF73" s="236"/>
      <c r="BG73" s="236"/>
      <c r="BH73" s="236"/>
      <c r="BI73" s="236"/>
      <c r="BJ73" s="236"/>
      <c r="BK73" s="236"/>
      <c r="BL73" s="236"/>
      <c r="BM73" s="236"/>
      <c r="BN73" s="236"/>
      <c r="BO73" s="236"/>
      <c r="BP73" s="236"/>
      <c r="BQ73" s="233">
        <v>67</v>
      </c>
      <c r="BR73" s="238"/>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15">
      <c r="A74" s="233">
        <v>7</v>
      </c>
      <c r="B74" s="961" t="s">
        <v>556</v>
      </c>
      <c r="C74" s="962"/>
      <c r="D74" s="962"/>
      <c r="E74" s="962"/>
      <c r="F74" s="962"/>
      <c r="G74" s="962"/>
      <c r="H74" s="962"/>
      <c r="I74" s="962"/>
      <c r="J74" s="962"/>
      <c r="K74" s="962"/>
      <c r="L74" s="962"/>
      <c r="M74" s="962"/>
      <c r="N74" s="962"/>
      <c r="O74" s="962"/>
      <c r="P74" s="963"/>
      <c r="Q74" s="964">
        <v>5489</v>
      </c>
      <c r="R74" s="958"/>
      <c r="S74" s="958"/>
      <c r="T74" s="958"/>
      <c r="U74" s="958"/>
      <c r="V74" s="958">
        <v>5485</v>
      </c>
      <c r="W74" s="958"/>
      <c r="X74" s="958"/>
      <c r="Y74" s="958"/>
      <c r="Z74" s="958"/>
      <c r="AA74" s="958">
        <v>4</v>
      </c>
      <c r="AB74" s="958"/>
      <c r="AC74" s="958"/>
      <c r="AD74" s="958"/>
      <c r="AE74" s="958"/>
      <c r="AF74" s="958">
        <v>4</v>
      </c>
      <c r="AG74" s="958"/>
      <c r="AH74" s="958"/>
      <c r="AI74" s="958"/>
      <c r="AJ74" s="958"/>
      <c r="AK74" s="958" t="s">
        <v>551</v>
      </c>
      <c r="AL74" s="958"/>
      <c r="AM74" s="958"/>
      <c r="AN74" s="958"/>
      <c r="AO74" s="958"/>
      <c r="AP74" s="958">
        <v>5112</v>
      </c>
      <c r="AQ74" s="958"/>
      <c r="AR74" s="958"/>
      <c r="AS74" s="958"/>
      <c r="AT74" s="958"/>
      <c r="AU74" s="958">
        <v>330</v>
      </c>
      <c r="AV74" s="958"/>
      <c r="AW74" s="958"/>
      <c r="AX74" s="958"/>
      <c r="AY74" s="958"/>
      <c r="AZ74" s="959"/>
      <c r="BA74" s="959"/>
      <c r="BB74" s="959"/>
      <c r="BC74" s="959"/>
      <c r="BD74" s="960"/>
      <c r="BE74" s="236"/>
      <c r="BF74" s="236"/>
      <c r="BG74" s="236"/>
      <c r="BH74" s="236"/>
      <c r="BI74" s="236"/>
      <c r="BJ74" s="236"/>
      <c r="BK74" s="236"/>
      <c r="BL74" s="236"/>
      <c r="BM74" s="236"/>
      <c r="BN74" s="236"/>
      <c r="BO74" s="236"/>
      <c r="BP74" s="236"/>
      <c r="BQ74" s="233">
        <v>68</v>
      </c>
      <c r="BR74" s="238"/>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15">
      <c r="A75" s="233">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6"/>
      <c r="BF75" s="236"/>
      <c r="BG75" s="236"/>
      <c r="BH75" s="236"/>
      <c r="BI75" s="236"/>
      <c r="BJ75" s="236"/>
      <c r="BK75" s="236"/>
      <c r="BL75" s="236"/>
      <c r="BM75" s="236"/>
      <c r="BN75" s="236"/>
      <c r="BO75" s="236"/>
      <c r="BP75" s="236"/>
      <c r="BQ75" s="233">
        <v>69</v>
      </c>
      <c r="BR75" s="238"/>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15">
      <c r="A76" s="233">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6"/>
      <c r="BF76" s="236"/>
      <c r="BG76" s="236"/>
      <c r="BH76" s="236"/>
      <c r="BI76" s="236"/>
      <c r="BJ76" s="236"/>
      <c r="BK76" s="236"/>
      <c r="BL76" s="236"/>
      <c r="BM76" s="236"/>
      <c r="BN76" s="236"/>
      <c r="BO76" s="236"/>
      <c r="BP76" s="236"/>
      <c r="BQ76" s="233">
        <v>70</v>
      </c>
      <c r="BR76" s="238"/>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15">
      <c r="A77" s="233">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6"/>
      <c r="BF77" s="236"/>
      <c r="BG77" s="236"/>
      <c r="BH77" s="236"/>
      <c r="BI77" s="236"/>
      <c r="BJ77" s="236"/>
      <c r="BK77" s="236"/>
      <c r="BL77" s="236"/>
      <c r="BM77" s="236"/>
      <c r="BN77" s="236"/>
      <c r="BO77" s="236"/>
      <c r="BP77" s="236"/>
      <c r="BQ77" s="233">
        <v>71</v>
      </c>
      <c r="BR77" s="238"/>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15">
      <c r="A78" s="233">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6"/>
      <c r="BF78" s="236"/>
      <c r="BG78" s="236"/>
      <c r="BH78" s="236"/>
      <c r="BI78" s="236"/>
      <c r="BJ78" s="224"/>
      <c r="BK78" s="224"/>
      <c r="BL78" s="224"/>
      <c r="BM78" s="224"/>
      <c r="BN78" s="224"/>
      <c r="BO78" s="236"/>
      <c r="BP78" s="236"/>
      <c r="BQ78" s="233">
        <v>72</v>
      </c>
      <c r="BR78" s="238"/>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15">
      <c r="A79" s="233">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6"/>
      <c r="BF79" s="236"/>
      <c r="BG79" s="236"/>
      <c r="BH79" s="236"/>
      <c r="BI79" s="236"/>
      <c r="BJ79" s="224"/>
      <c r="BK79" s="224"/>
      <c r="BL79" s="224"/>
      <c r="BM79" s="224"/>
      <c r="BN79" s="224"/>
      <c r="BO79" s="236"/>
      <c r="BP79" s="236"/>
      <c r="BQ79" s="233">
        <v>73</v>
      </c>
      <c r="BR79" s="238"/>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15">
      <c r="A80" s="233">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6"/>
      <c r="BF80" s="236"/>
      <c r="BG80" s="236"/>
      <c r="BH80" s="236"/>
      <c r="BI80" s="236"/>
      <c r="BJ80" s="236"/>
      <c r="BK80" s="236"/>
      <c r="BL80" s="236"/>
      <c r="BM80" s="236"/>
      <c r="BN80" s="236"/>
      <c r="BO80" s="236"/>
      <c r="BP80" s="236"/>
      <c r="BQ80" s="233">
        <v>74</v>
      </c>
      <c r="BR80" s="238"/>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15">
      <c r="A81" s="233">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6"/>
      <c r="BF81" s="236"/>
      <c r="BG81" s="236"/>
      <c r="BH81" s="236"/>
      <c r="BI81" s="236"/>
      <c r="BJ81" s="236"/>
      <c r="BK81" s="236"/>
      <c r="BL81" s="236"/>
      <c r="BM81" s="236"/>
      <c r="BN81" s="236"/>
      <c r="BO81" s="236"/>
      <c r="BP81" s="236"/>
      <c r="BQ81" s="233">
        <v>75</v>
      </c>
      <c r="BR81" s="238"/>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15">
      <c r="A82" s="233">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6"/>
      <c r="BF82" s="236"/>
      <c r="BG82" s="236"/>
      <c r="BH82" s="236"/>
      <c r="BI82" s="236"/>
      <c r="BJ82" s="236"/>
      <c r="BK82" s="236"/>
      <c r="BL82" s="236"/>
      <c r="BM82" s="236"/>
      <c r="BN82" s="236"/>
      <c r="BO82" s="236"/>
      <c r="BP82" s="236"/>
      <c r="BQ82" s="233">
        <v>76</v>
      </c>
      <c r="BR82" s="238"/>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15">
      <c r="A83" s="233">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6"/>
      <c r="BF83" s="236"/>
      <c r="BG83" s="236"/>
      <c r="BH83" s="236"/>
      <c r="BI83" s="236"/>
      <c r="BJ83" s="236"/>
      <c r="BK83" s="236"/>
      <c r="BL83" s="236"/>
      <c r="BM83" s="236"/>
      <c r="BN83" s="236"/>
      <c r="BO83" s="236"/>
      <c r="BP83" s="236"/>
      <c r="BQ83" s="233">
        <v>77</v>
      </c>
      <c r="BR83" s="238"/>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15">
      <c r="A84" s="233">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6"/>
      <c r="BF84" s="236"/>
      <c r="BG84" s="236"/>
      <c r="BH84" s="236"/>
      <c r="BI84" s="236"/>
      <c r="BJ84" s="236"/>
      <c r="BK84" s="236"/>
      <c r="BL84" s="236"/>
      <c r="BM84" s="236"/>
      <c r="BN84" s="236"/>
      <c r="BO84" s="236"/>
      <c r="BP84" s="236"/>
      <c r="BQ84" s="233">
        <v>78</v>
      </c>
      <c r="BR84" s="238"/>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15">
      <c r="A85" s="233">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6"/>
      <c r="BF85" s="236"/>
      <c r="BG85" s="236"/>
      <c r="BH85" s="236"/>
      <c r="BI85" s="236"/>
      <c r="BJ85" s="236"/>
      <c r="BK85" s="236"/>
      <c r="BL85" s="236"/>
      <c r="BM85" s="236"/>
      <c r="BN85" s="236"/>
      <c r="BO85" s="236"/>
      <c r="BP85" s="236"/>
      <c r="BQ85" s="233">
        <v>79</v>
      </c>
      <c r="BR85" s="238"/>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15">
      <c r="A86" s="233">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6"/>
      <c r="BF86" s="236"/>
      <c r="BG86" s="236"/>
      <c r="BH86" s="236"/>
      <c r="BI86" s="236"/>
      <c r="BJ86" s="236"/>
      <c r="BK86" s="236"/>
      <c r="BL86" s="236"/>
      <c r="BM86" s="236"/>
      <c r="BN86" s="236"/>
      <c r="BO86" s="236"/>
      <c r="BP86" s="236"/>
      <c r="BQ86" s="233">
        <v>80</v>
      </c>
      <c r="BR86" s="238"/>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15">
      <c r="A87" s="239">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6"/>
      <c r="BF87" s="236"/>
      <c r="BG87" s="236"/>
      <c r="BH87" s="236"/>
      <c r="BI87" s="236"/>
      <c r="BJ87" s="236"/>
      <c r="BK87" s="236"/>
      <c r="BL87" s="236"/>
      <c r="BM87" s="236"/>
      <c r="BN87" s="236"/>
      <c r="BO87" s="236"/>
      <c r="BP87" s="236"/>
      <c r="BQ87" s="233">
        <v>81</v>
      </c>
      <c r="BR87" s="238"/>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
      <c r="A88" s="235" t="s">
        <v>375</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-62</v>
      </c>
      <c r="AG88" s="946"/>
      <c r="AH88" s="946"/>
      <c r="AI88" s="946"/>
      <c r="AJ88" s="946"/>
      <c r="AK88" s="950"/>
      <c r="AL88" s="950"/>
      <c r="AM88" s="950"/>
      <c r="AN88" s="950"/>
      <c r="AO88" s="950"/>
      <c r="AP88" s="946">
        <v>8644</v>
      </c>
      <c r="AQ88" s="946"/>
      <c r="AR88" s="946"/>
      <c r="AS88" s="946"/>
      <c r="AT88" s="946"/>
      <c r="AU88" s="946">
        <v>1986</v>
      </c>
      <c r="AV88" s="946"/>
      <c r="AW88" s="946"/>
      <c r="AX88" s="946"/>
      <c r="AY88" s="946"/>
      <c r="AZ88" s="947"/>
      <c r="BA88" s="947"/>
      <c r="BB88" s="947"/>
      <c r="BC88" s="947"/>
      <c r="BD88" s="948"/>
      <c r="BE88" s="236"/>
      <c r="BF88" s="236"/>
      <c r="BG88" s="236"/>
      <c r="BH88" s="236"/>
      <c r="BI88" s="236"/>
      <c r="BJ88" s="236"/>
      <c r="BK88" s="236"/>
      <c r="BL88" s="236"/>
      <c r="BM88" s="236"/>
      <c r="BN88" s="236"/>
      <c r="BO88" s="236"/>
      <c r="BP88" s="236"/>
      <c r="BQ88" s="233">
        <v>82</v>
      </c>
      <c r="BR88" s="238"/>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375</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38</v>
      </c>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v>117</v>
      </c>
      <c r="DM102" s="940"/>
      <c r="DN102" s="940"/>
      <c r="DO102" s="940"/>
      <c r="DP102" s="941"/>
      <c r="DQ102" s="939"/>
      <c r="DR102" s="940"/>
      <c r="DS102" s="940"/>
      <c r="DT102" s="940"/>
      <c r="DU102" s="941"/>
      <c r="DV102" s="924"/>
      <c r="DW102" s="925"/>
      <c r="DX102" s="925"/>
      <c r="DY102" s="925"/>
      <c r="DZ102" s="926"/>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15">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294</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294</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294</v>
      </c>
      <c r="DR109" s="883"/>
      <c r="DS109" s="883"/>
      <c r="DT109" s="883"/>
      <c r="DU109" s="884"/>
      <c r="DV109" s="885" t="s">
        <v>411</v>
      </c>
      <c r="DW109" s="883"/>
      <c r="DX109" s="883"/>
      <c r="DY109" s="883"/>
      <c r="DZ109" s="916"/>
    </row>
    <row r="110" spans="1:131" s="224" customFormat="1" ht="26.25" customHeight="1" x14ac:dyDescent="0.15">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576395</v>
      </c>
      <c r="AB110" s="876"/>
      <c r="AC110" s="876"/>
      <c r="AD110" s="876"/>
      <c r="AE110" s="877"/>
      <c r="AF110" s="878">
        <v>612511</v>
      </c>
      <c r="AG110" s="876"/>
      <c r="AH110" s="876"/>
      <c r="AI110" s="876"/>
      <c r="AJ110" s="877"/>
      <c r="AK110" s="878">
        <v>639063</v>
      </c>
      <c r="AL110" s="876"/>
      <c r="AM110" s="876"/>
      <c r="AN110" s="876"/>
      <c r="AO110" s="877"/>
      <c r="AP110" s="879">
        <v>20.3</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7050607</v>
      </c>
      <c r="BR110" s="829"/>
      <c r="BS110" s="829"/>
      <c r="BT110" s="829"/>
      <c r="BU110" s="829"/>
      <c r="BV110" s="829">
        <v>7293554</v>
      </c>
      <c r="BW110" s="829"/>
      <c r="BX110" s="829"/>
      <c r="BY110" s="829"/>
      <c r="BZ110" s="829"/>
      <c r="CA110" s="829">
        <v>7502672</v>
      </c>
      <c r="CB110" s="829"/>
      <c r="CC110" s="829"/>
      <c r="CD110" s="829"/>
      <c r="CE110" s="829"/>
      <c r="CF110" s="853">
        <v>238.3</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24" customFormat="1" ht="26.25" customHeight="1" x14ac:dyDescent="0.15">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t="s">
        <v>121</v>
      </c>
      <c r="BR111" s="804"/>
      <c r="BS111" s="804"/>
      <c r="BT111" s="804"/>
      <c r="BU111" s="804"/>
      <c r="BV111" s="804" t="s">
        <v>121</v>
      </c>
      <c r="BW111" s="804"/>
      <c r="BX111" s="804"/>
      <c r="BY111" s="804"/>
      <c r="BZ111" s="804"/>
      <c r="CA111" s="804" t="s">
        <v>121</v>
      </c>
      <c r="CB111" s="804"/>
      <c r="CC111" s="804"/>
      <c r="CD111" s="804"/>
      <c r="CE111" s="804"/>
      <c r="CF111" s="862" t="s">
        <v>121</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24" customFormat="1" ht="26.25" customHeight="1" x14ac:dyDescent="0.15">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593227</v>
      </c>
      <c r="BR112" s="804"/>
      <c r="BS112" s="804"/>
      <c r="BT112" s="804"/>
      <c r="BU112" s="804"/>
      <c r="BV112" s="804">
        <v>554010</v>
      </c>
      <c r="BW112" s="804"/>
      <c r="BX112" s="804"/>
      <c r="BY112" s="804"/>
      <c r="BZ112" s="804"/>
      <c r="CA112" s="804">
        <v>618435</v>
      </c>
      <c r="CB112" s="804"/>
      <c r="CC112" s="804"/>
      <c r="CD112" s="804"/>
      <c r="CE112" s="804"/>
      <c r="CF112" s="862">
        <v>19.600000000000001</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24" customFormat="1" ht="26.25" customHeight="1" x14ac:dyDescent="0.15">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71706</v>
      </c>
      <c r="AB113" s="906"/>
      <c r="AC113" s="906"/>
      <c r="AD113" s="906"/>
      <c r="AE113" s="907"/>
      <c r="AF113" s="908">
        <v>88748</v>
      </c>
      <c r="AG113" s="906"/>
      <c r="AH113" s="906"/>
      <c r="AI113" s="906"/>
      <c r="AJ113" s="907"/>
      <c r="AK113" s="908">
        <v>87205</v>
      </c>
      <c r="AL113" s="906"/>
      <c r="AM113" s="906"/>
      <c r="AN113" s="906"/>
      <c r="AO113" s="907"/>
      <c r="AP113" s="909">
        <v>2.8</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1630930</v>
      </c>
      <c r="BR113" s="804"/>
      <c r="BS113" s="804"/>
      <c r="BT113" s="804"/>
      <c r="BU113" s="804"/>
      <c r="BV113" s="804">
        <v>1781386</v>
      </c>
      <c r="BW113" s="804"/>
      <c r="BX113" s="804"/>
      <c r="BY113" s="804"/>
      <c r="BZ113" s="804"/>
      <c r="CA113" s="804">
        <v>1985743</v>
      </c>
      <c r="CB113" s="804"/>
      <c r="CC113" s="804"/>
      <c r="CD113" s="804"/>
      <c r="CE113" s="804"/>
      <c r="CF113" s="862">
        <v>63.1</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24" customFormat="1" ht="26.25" customHeight="1" x14ac:dyDescent="0.15">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38882</v>
      </c>
      <c r="AB114" s="767"/>
      <c r="AC114" s="767"/>
      <c r="AD114" s="767"/>
      <c r="AE114" s="768"/>
      <c r="AF114" s="769">
        <v>43357</v>
      </c>
      <c r="AG114" s="767"/>
      <c r="AH114" s="767"/>
      <c r="AI114" s="767"/>
      <c r="AJ114" s="768"/>
      <c r="AK114" s="769">
        <v>44834</v>
      </c>
      <c r="AL114" s="767"/>
      <c r="AM114" s="767"/>
      <c r="AN114" s="767"/>
      <c r="AO114" s="768"/>
      <c r="AP114" s="811">
        <v>1.4</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530407</v>
      </c>
      <c r="BR114" s="804"/>
      <c r="BS114" s="804"/>
      <c r="BT114" s="804"/>
      <c r="BU114" s="804"/>
      <c r="BV114" s="804">
        <v>487430</v>
      </c>
      <c r="BW114" s="804"/>
      <c r="BX114" s="804"/>
      <c r="BY114" s="804"/>
      <c r="BZ114" s="804"/>
      <c r="CA114" s="804">
        <v>501785</v>
      </c>
      <c r="CB114" s="804"/>
      <c r="CC114" s="804"/>
      <c r="CD114" s="804"/>
      <c r="CE114" s="804"/>
      <c r="CF114" s="862">
        <v>15.9</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24" customFormat="1" ht="26.25" customHeight="1" x14ac:dyDescent="0.15">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25633</v>
      </c>
      <c r="AB115" s="906"/>
      <c r="AC115" s="906"/>
      <c r="AD115" s="906"/>
      <c r="AE115" s="907"/>
      <c r="AF115" s="908" t="s">
        <v>121</v>
      </c>
      <c r="AG115" s="906"/>
      <c r="AH115" s="906"/>
      <c r="AI115" s="906"/>
      <c r="AJ115" s="907"/>
      <c r="AK115" s="908" t="s">
        <v>121</v>
      </c>
      <c r="AL115" s="906"/>
      <c r="AM115" s="906"/>
      <c r="AN115" s="906"/>
      <c r="AO115" s="907"/>
      <c r="AP115" s="909" t="s">
        <v>121</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v>12966</v>
      </c>
      <c r="BR115" s="804"/>
      <c r="BS115" s="804"/>
      <c r="BT115" s="804"/>
      <c r="BU115" s="804"/>
      <c r="BV115" s="804">
        <v>12316</v>
      </c>
      <c r="BW115" s="804"/>
      <c r="BX115" s="804"/>
      <c r="BY115" s="804"/>
      <c r="BZ115" s="804"/>
      <c r="CA115" s="804">
        <v>11666</v>
      </c>
      <c r="CB115" s="804"/>
      <c r="CC115" s="804"/>
      <c r="CD115" s="804"/>
      <c r="CE115" s="804"/>
      <c r="CF115" s="862">
        <v>0.4</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24" customFormat="1" ht="26.25" customHeight="1" x14ac:dyDescent="0.15">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77</v>
      </c>
      <c r="AB116" s="767"/>
      <c r="AC116" s="767"/>
      <c r="AD116" s="767"/>
      <c r="AE116" s="768"/>
      <c r="AF116" s="769">
        <v>80</v>
      </c>
      <c r="AG116" s="767"/>
      <c r="AH116" s="767"/>
      <c r="AI116" s="767"/>
      <c r="AJ116" s="768"/>
      <c r="AK116" s="769">
        <v>114</v>
      </c>
      <c r="AL116" s="767"/>
      <c r="AM116" s="767"/>
      <c r="AN116" s="767"/>
      <c r="AO116" s="768"/>
      <c r="AP116" s="811">
        <v>0</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24"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712693</v>
      </c>
      <c r="AB117" s="890"/>
      <c r="AC117" s="890"/>
      <c r="AD117" s="890"/>
      <c r="AE117" s="891"/>
      <c r="AF117" s="892">
        <v>744696</v>
      </c>
      <c r="AG117" s="890"/>
      <c r="AH117" s="890"/>
      <c r="AI117" s="890"/>
      <c r="AJ117" s="891"/>
      <c r="AK117" s="892">
        <v>771216</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24" customFormat="1" ht="26.25" customHeight="1" x14ac:dyDescent="0.15">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294</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24" customFormat="1" ht="26.25" customHeight="1" x14ac:dyDescent="0.15">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47" t="s">
        <v>177</v>
      </c>
      <c r="BA119" s="247"/>
      <c r="BB119" s="247"/>
      <c r="BC119" s="247"/>
      <c r="BD119" s="247"/>
      <c r="BE119" s="247"/>
      <c r="BF119" s="247"/>
      <c r="BG119" s="247"/>
      <c r="BH119" s="247"/>
      <c r="BI119" s="247"/>
      <c r="BJ119" s="247"/>
      <c r="BK119" s="247"/>
      <c r="BL119" s="247"/>
      <c r="BM119" s="247"/>
      <c r="BN119" s="247"/>
      <c r="BO119" s="864" t="s">
        <v>441</v>
      </c>
      <c r="BP119" s="865"/>
      <c r="BQ119" s="866">
        <v>9818137</v>
      </c>
      <c r="BR119" s="832"/>
      <c r="BS119" s="832"/>
      <c r="BT119" s="832"/>
      <c r="BU119" s="832"/>
      <c r="BV119" s="832">
        <v>10128696</v>
      </c>
      <c r="BW119" s="832"/>
      <c r="BX119" s="832"/>
      <c r="BY119" s="832"/>
      <c r="BZ119" s="832"/>
      <c r="CA119" s="832">
        <v>10620301</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24" customFormat="1" ht="26.25" customHeight="1" x14ac:dyDescent="0.15">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1639998</v>
      </c>
      <c r="BR120" s="829"/>
      <c r="BS120" s="829"/>
      <c r="BT120" s="829"/>
      <c r="BU120" s="829"/>
      <c r="BV120" s="829">
        <v>1775280</v>
      </c>
      <c r="BW120" s="829"/>
      <c r="BX120" s="829"/>
      <c r="BY120" s="829"/>
      <c r="BZ120" s="829"/>
      <c r="CA120" s="829">
        <v>1585108</v>
      </c>
      <c r="CB120" s="829"/>
      <c r="CC120" s="829"/>
      <c r="CD120" s="829"/>
      <c r="CE120" s="829"/>
      <c r="CF120" s="853">
        <v>50.3</v>
      </c>
      <c r="CG120" s="854"/>
      <c r="CH120" s="854"/>
      <c r="CI120" s="854"/>
      <c r="CJ120" s="854"/>
      <c r="CK120" s="855" t="s">
        <v>445</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v>402487</v>
      </c>
      <c r="DH120" s="829"/>
      <c r="DI120" s="829"/>
      <c r="DJ120" s="829"/>
      <c r="DK120" s="829"/>
      <c r="DL120" s="829">
        <v>387701</v>
      </c>
      <c r="DM120" s="829"/>
      <c r="DN120" s="829"/>
      <c r="DO120" s="829"/>
      <c r="DP120" s="829"/>
      <c r="DQ120" s="829">
        <v>486333</v>
      </c>
      <c r="DR120" s="829"/>
      <c r="DS120" s="829"/>
      <c r="DT120" s="829"/>
      <c r="DU120" s="829"/>
      <c r="DV120" s="830">
        <v>15.4</v>
      </c>
      <c r="DW120" s="830"/>
      <c r="DX120" s="830"/>
      <c r="DY120" s="830"/>
      <c r="DZ120" s="831"/>
    </row>
    <row r="121" spans="1:130" s="224" customFormat="1" ht="26.25" customHeight="1" x14ac:dyDescent="0.15">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v>25633</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v>162971</v>
      </c>
      <c r="BR121" s="804"/>
      <c r="BS121" s="804"/>
      <c r="BT121" s="804"/>
      <c r="BU121" s="804"/>
      <c r="BV121" s="804">
        <v>139934</v>
      </c>
      <c r="BW121" s="804"/>
      <c r="BX121" s="804"/>
      <c r="BY121" s="804"/>
      <c r="BZ121" s="804"/>
      <c r="CA121" s="804">
        <v>114711</v>
      </c>
      <c r="CB121" s="804"/>
      <c r="CC121" s="804"/>
      <c r="CD121" s="804"/>
      <c r="CE121" s="804"/>
      <c r="CF121" s="862">
        <v>3.6</v>
      </c>
      <c r="CG121" s="863"/>
      <c r="CH121" s="863"/>
      <c r="CI121" s="863"/>
      <c r="CJ121" s="863"/>
      <c r="CK121" s="856"/>
      <c r="CL121" s="842"/>
      <c r="CM121" s="842"/>
      <c r="CN121" s="842"/>
      <c r="CO121" s="843"/>
      <c r="CP121" s="822" t="s">
        <v>390</v>
      </c>
      <c r="CQ121" s="823"/>
      <c r="CR121" s="823"/>
      <c r="CS121" s="823"/>
      <c r="CT121" s="823"/>
      <c r="CU121" s="823"/>
      <c r="CV121" s="823"/>
      <c r="CW121" s="823"/>
      <c r="CX121" s="823"/>
      <c r="CY121" s="823"/>
      <c r="CZ121" s="823"/>
      <c r="DA121" s="823"/>
      <c r="DB121" s="823"/>
      <c r="DC121" s="823"/>
      <c r="DD121" s="823"/>
      <c r="DE121" s="823"/>
      <c r="DF121" s="824"/>
      <c r="DG121" s="803">
        <v>178007</v>
      </c>
      <c r="DH121" s="804"/>
      <c r="DI121" s="804"/>
      <c r="DJ121" s="804"/>
      <c r="DK121" s="804"/>
      <c r="DL121" s="804">
        <v>154153</v>
      </c>
      <c r="DM121" s="804"/>
      <c r="DN121" s="804"/>
      <c r="DO121" s="804"/>
      <c r="DP121" s="804"/>
      <c r="DQ121" s="804">
        <v>118373</v>
      </c>
      <c r="DR121" s="804"/>
      <c r="DS121" s="804"/>
      <c r="DT121" s="804"/>
      <c r="DU121" s="804"/>
      <c r="DV121" s="781">
        <v>3.8</v>
      </c>
      <c r="DW121" s="781"/>
      <c r="DX121" s="781"/>
      <c r="DY121" s="781"/>
      <c r="DZ121" s="782"/>
    </row>
    <row r="122" spans="1:130" s="224" customFormat="1" ht="26.25" customHeight="1" x14ac:dyDescent="0.15">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5033621</v>
      </c>
      <c r="BR122" s="832"/>
      <c r="BS122" s="832"/>
      <c r="BT122" s="832"/>
      <c r="BU122" s="832"/>
      <c r="BV122" s="832">
        <v>4889818</v>
      </c>
      <c r="BW122" s="832"/>
      <c r="BX122" s="832"/>
      <c r="BY122" s="832"/>
      <c r="BZ122" s="832"/>
      <c r="CA122" s="832">
        <v>5416960</v>
      </c>
      <c r="CB122" s="832"/>
      <c r="CC122" s="832"/>
      <c r="CD122" s="832"/>
      <c r="CE122" s="832"/>
      <c r="CF122" s="833">
        <v>172</v>
      </c>
      <c r="CG122" s="834"/>
      <c r="CH122" s="834"/>
      <c r="CI122" s="834"/>
      <c r="CJ122" s="834"/>
      <c r="CK122" s="856"/>
      <c r="CL122" s="842"/>
      <c r="CM122" s="842"/>
      <c r="CN122" s="842"/>
      <c r="CO122" s="843"/>
      <c r="CP122" s="822" t="s">
        <v>394</v>
      </c>
      <c r="CQ122" s="823"/>
      <c r="CR122" s="823"/>
      <c r="CS122" s="823"/>
      <c r="CT122" s="823"/>
      <c r="CU122" s="823"/>
      <c r="CV122" s="823"/>
      <c r="CW122" s="823"/>
      <c r="CX122" s="823"/>
      <c r="CY122" s="823"/>
      <c r="CZ122" s="823"/>
      <c r="DA122" s="823"/>
      <c r="DB122" s="823"/>
      <c r="DC122" s="823"/>
      <c r="DD122" s="823"/>
      <c r="DE122" s="823"/>
      <c r="DF122" s="824"/>
      <c r="DG122" s="803">
        <v>12733</v>
      </c>
      <c r="DH122" s="804"/>
      <c r="DI122" s="804"/>
      <c r="DJ122" s="804"/>
      <c r="DK122" s="804"/>
      <c r="DL122" s="804">
        <v>12156</v>
      </c>
      <c r="DM122" s="804"/>
      <c r="DN122" s="804"/>
      <c r="DO122" s="804"/>
      <c r="DP122" s="804"/>
      <c r="DQ122" s="804">
        <v>13729</v>
      </c>
      <c r="DR122" s="804"/>
      <c r="DS122" s="804"/>
      <c r="DT122" s="804"/>
      <c r="DU122" s="804"/>
      <c r="DV122" s="781">
        <v>0.4</v>
      </c>
      <c r="DW122" s="781"/>
      <c r="DX122" s="781"/>
      <c r="DY122" s="781"/>
      <c r="DZ122" s="782"/>
    </row>
    <row r="123" spans="1:130" s="224" customFormat="1" ht="26.25" customHeight="1" x14ac:dyDescent="0.15">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47" t="s">
        <v>177</v>
      </c>
      <c r="BA123" s="247"/>
      <c r="BB123" s="247"/>
      <c r="BC123" s="247"/>
      <c r="BD123" s="247"/>
      <c r="BE123" s="247"/>
      <c r="BF123" s="247"/>
      <c r="BG123" s="247"/>
      <c r="BH123" s="247"/>
      <c r="BI123" s="247"/>
      <c r="BJ123" s="247"/>
      <c r="BK123" s="247"/>
      <c r="BL123" s="247"/>
      <c r="BM123" s="247"/>
      <c r="BN123" s="247"/>
      <c r="BO123" s="864" t="s">
        <v>449</v>
      </c>
      <c r="BP123" s="865"/>
      <c r="BQ123" s="819">
        <v>6836590</v>
      </c>
      <c r="BR123" s="820"/>
      <c r="BS123" s="820"/>
      <c r="BT123" s="820"/>
      <c r="BU123" s="820"/>
      <c r="BV123" s="820">
        <v>6805032</v>
      </c>
      <c r="BW123" s="820"/>
      <c r="BX123" s="820"/>
      <c r="BY123" s="820"/>
      <c r="BZ123" s="820"/>
      <c r="CA123" s="820">
        <v>7116779</v>
      </c>
      <c r="CB123" s="820"/>
      <c r="CC123" s="820"/>
      <c r="CD123" s="820"/>
      <c r="CE123" s="820"/>
      <c r="CF123" s="735"/>
      <c r="CG123" s="736"/>
      <c r="CH123" s="736"/>
      <c r="CI123" s="736"/>
      <c r="CJ123" s="821"/>
      <c r="CK123" s="856"/>
      <c r="CL123" s="842"/>
      <c r="CM123" s="842"/>
      <c r="CN123" s="842"/>
      <c r="CO123" s="843"/>
      <c r="CP123" s="822" t="s">
        <v>388</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24" customFormat="1" ht="26.25" customHeight="1" thickBot="1" x14ac:dyDescent="0.2">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95.8</v>
      </c>
      <c r="BR124" s="818"/>
      <c r="BS124" s="818"/>
      <c r="BT124" s="818"/>
      <c r="BU124" s="818"/>
      <c r="BV124" s="818">
        <v>107.9</v>
      </c>
      <c r="BW124" s="818"/>
      <c r="BX124" s="818"/>
      <c r="BY124" s="818"/>
      <c r="BZ124" s="818"/>
      <c r="CA124" s="818">
        <v>111.2</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t="s">
        <v>121</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24" customFormat="1" ht="26.25" customHeight="1" x14ac:dyDescent="0.15">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24" customFormat="1" ht="26.25" customHeight="1" thickBot="1" x14ac:dyDescent="0.2">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24" customFormat="1" ht="26.25" customHeight="1" x14ac:dyDescent="0.15">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26"/>
      <c r="AV127" s="226"/>
      <c r="AW127" s="226"/>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24" customFormat="1" ht="26.25" customHeight="1" thickBot="1" x14ac:dyDescent="0.2">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v>46280</v>
      </c>
      <c r="AB128" s="788"/>
      <c r="AC128" s="788"/>
      <c r="AD128" s="788"/>
      <c r="AE128" s="789"/>
      <c r="AF128" s="790">
        <v>22461</v>
      </c>
      <c r="AG128" s="788"/>
      <c r="AH128" s="788"/>
      <c r="AI128" s="788"/>
      <c r="AJ128" s="789"/>
      <c r="AK128" s="790">
        <v>27866</v>
      </c>
      <c r="AL128" s="788"/>
      <c r="AM128" s="788"/>
      <c r="AN128" s="788"/>
      <c r="AO128" s="789"/>
      <c r="AP128" s="791"/>
      <c r="AQ128" s="792"/>
      <c r="AR128" s="792"/>
      <c r="AS128" s="792"/>
      <c r="AT128" s="793"/>
      <c r="AU128" s="226"/>
      <c r="AV128" s="226"/>
      <c r="AW128" s="226"/>
      <c r="AX128" s="794" t="s">
        <v>463</v>
      </c>
      <c r="AY128" s="795"/>
      <c r="AZ128" s="795"/>
      <c r="BA128" s="795"/>
      <c r="BB128" s="795"/>
      <c r="BC128" s="795"/>
      <c r="BD128" s="795"/>
      <c r="BE128" s="796"/>
      <c r="BF128" s="773" t="s">
        <v>121</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v>12966</v>
      </c>
      <c r="DH128" s="778"/>
      <c r="DI128" s="778"/>
      <c r="DJ128" s="778"/>
      <c r="DK128" s="778"/>
      <c r="DL128" s="778">
        <v>12316</v>
      </c>
      <c r="DM128" s="778"/>
      <c r="DN128" s="778"/>
      <c r="DO128" s="778"/>
      <c r="DP128" s="778"/>
      <c r="DQ128" s="778">
        <v>11666</v>
      </c>
      <c r="DR128" s="778"/>
      <c r="DS128" s="778"/>
      <c r="DT128" s="778"/>
      <c r="DU128" s="778"/>
      <c r="DV128" s="779">
        <v>0.4</v>
      </c>
      <c r="DW128" s="779"/>
      <c r="DX128" s="779"/>
      <c r="DY128" s="779"/>
      <c r="DZ128" s="780"/>
    </row>
    <row r="129" spans="1:131" s="224"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3463003</v>
      </c>
      <c r="AB129" s="767"/>
      <c r="AC129" s="767"/>
      <c r="AD129" s="767"/>
      <c r="AE129" s="768"/>
      <c r="AF129" s="769">
        <v>3425058</v>
      </c>
      <c r="AG129" s="767"/>
      <c r="AH129" s="767"/>
      <c r="AI129" s="767"/>
      <c r="AJ129" s="768"/>
      <c r="AK129" s="769">
        <v>3487617</v>
      </c>
      <c r="AL129" s="767"/>
      <c r="AM129" s="767"/>
      <c r="AN129" s="767"/>
      <c r="AO129" s="768"/>
      <c r="AP129" s="770"/>
      <c r="AQ129" s="771"/>
      <c r="AR129" s="771"/>
      <c r="AS129" s="771"/>
      <c r="AT129" s="772"/>
      <c r="AU129" s="227"/>
      <c r="AV129" s="227"/>
      <c r="AW129" s="227"/>
      <c r="AX129" s="738" t="s">
        <v>466</v>
      </c>
      <c r="AY129" s="739"/>
      <c r="AZ129" s="739"/>
      <c r="BA129" s="739"/>
      <c r="BB129" s="739"/>
      <c r="BC129" s="739"/>
      <c r="BD129" s="739"/>
      <c r="BE129" s="740"/>
      <c r="BF129" s="757" t="s">
        <v>121</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351559</v>
      </c>
      <c r="AB130" s="767"/>
      <c r="AC130" s="767"/>
      <c r="AD130" s="767"/>
      <c r="AE130" s="768"/>
      <c r="AF130" s="769">
        <v>346778</v>
      </c>
      <c r="AG130" s="767"/>
      <c r="AH130" s="767"/>
      <c r="AI130" s="767"/>
      <c r="AJ130" s="768"/>
      <c r="AK130" s="769">
        <v>338971</v>
      </c>
      <c r="AL130" s="767"/>
      <c r="AM130" s="767"/>
      <c r="AN130" s="767"/>
      <c r="AO130" s="768"/>
      <c r="AP130" s="770"/>
      <c r="AQ130" s="771"/>
      <c r="AR130" s="771"/>
      <c r="AS130" s="771"/>
      <c r="AT130" s="772"/>
      <c r="AU130" s="227"/>
      <c r="AV130" s="227"/>
      <c r="AW130" s="227"/>
      <c r="AX130" s="738" t="s">
        <v>469</v>
      </c>
      <c r="AY130" s="739"/>
      <c r="AZ130" s="739"/>
      <c r="BA130" s="739"/>
      <c r="BB130" s="739"/>
      <c r="BC130" s="739"/>
      <c r="BD130" s="739"/>
      <c r="BE130" s="740"/>
      <c r="BF130" s="741">
        <v>11.7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3111444</v>
      </c>
      <c r="AB131" s="751"/>
      <c r="AC131" s="751"/>
      <c r="AD131" s="751"/>
      <c r="AE131" s="752"/>
      <c r="AF131" s="753">
        <v>3078280</v>
      </c>
      <c r="AG131" s="751"/>
      <c r="AH131" s="751"/>
      <c r="AI131" s="751"/>
      <c r="AJ131" s="752"/>
      <c r="AK131" s="753">
        <v>3148646</v>
      </c>
      <c r="AL131" s="751"/>
      <c r="AM131" s="751"/>
      <c r="AN131" s="751"/>
      <c r="AO131" s="752"/>
      <c r="AP131" s="754"/>
      <c r="AQ131" s="755"/>
      <c r="AR131" s="755"/>
      <c r="AS131" s="755"/>
      <c r="AT131" s="756"/>
      <c r="AU131" s="227"/>
      <c r="AV131" s="227"/>
      <c r="AW131" s="227"/>
      <c r="AX131" s="716" t="s">
        <v>471</v>
      </c>
      <c r="AY131" s="717"/>
      <c r="AZ131" s="717"/>
      <c r="BA131" s="717"/>
      <c r="BB131" s="717"/>
      <c r="BC131" s="717"/>
      <c r="BD131" s="717"/>
      <c r="BE131" s="718"/>
      <c r="BF131" s="719">
        <v>111.2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10.119224389999999</v>
      </c>
      <c r="AB132" s="732"/>
      <c r="AC132" s="732"/>
      <c r="AD132" s="732"/>
      <c r="AE132" s="733"/>
      <c r="AF132" s="734">
        <v>12.19697363</v>
      </c>
      <c r="AG132" s="732"/>
      <c r="AH132" s="732"/>
      <c r="AI132" s="732"/>
      <c r="AJ132" s="733"/>
      <c r="AK132" s="734">
        <v>12.842949000000001</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10.199999999999999</v>
      </c>
      <c r="AB133" s="711"/>
      <c r="AC133" s="711"/>
      <c r="AD133" s="711"/>
      <c r="AE133" s="712"/>
      <c r="AF133" s="710">
        <v>10.5</v>
      </c>
      <c r="AG133" s="711"/>
      <c r="AH133" s="711"/>
      <c r="AI133" s="711"/>
      <c r="AJ133" s="712"/>
      <c r="AK133" s="710">
        <v>11.7</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aKOr2zeB62wVNWFaJvkKHR2De/wFkxhL9DrF9qr7lxV3DxSz3y4cesGJ1sDFkH1ym6PVYOw1Ha0FOIW48gizPg==" saltValue="wjsgjEo1tJYRKenqKGiVv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31" zoomScaleNormal="85" zoomScaleSheetLayoutView="100" workbookViewId="0">
      <selection activeCell="AO51" sqref="AO51"/>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475</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lI4caiUkJrED3O2wwpYxxWgpmigzjRycTt5qVUOPvbdSG1AA7v0QkPgfEkhY5dvKwdCVZaAIgI4KSlm2dBRRUw==" saltValue="vdr0kAjzHMOITxea2rxG9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C62"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ATrzE6TSKNBlIbDQmBxxubzL1L63F+QOS2yAUSf51jWOMpGKiBMpjWI65x0yqZT3QJoTDdAxdWmOMFDL0NRFQ==" saltValue="QkM7wCcqnAGUSEh3O4UtZ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4"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477</v>
      </c>
      <c r="AL6" s="260"/>
      <c r="AM6" s="260"/>
      <c r="AN6" s="260"/>
    </row>
    <row r="7" spans="1:46" ht="13.5" customHeight="1" x14ac:dyDescent="0.15">
      <c r="A7" s="259"/>
      <c r="AK7" s="262"/>
      <c r="AL7" s="263"/>
      <c r="AM7" s="263"/>
      <c r="AN7" s="264"/>
      <c r="AO7" s="1105" t="s">
        <v>478</v>
      </c>
      <c r="AP7" s="265"/>
      <c r="AQ7" s="266" t="s">
        <v>479</v>
      </c>
      <c r="AR7" s="267"/>
    </row>
    <row r="8" spans="1:46" x14ac:dyDescent="0.15">
      <c r="A8" s="259"/>
      <c r="AK8" s="268"/>
      <c r="AL8" s="269"/>
      <c r="AM8" s="269"/>
      <c r="AN8" s="270"/>
      <c r="AO8" s="1106"/>
      <c r="AP8" s="271" t="s">
        <v>480</v>
      </c>
      <c r="AQ8" s="272" t="s">
        <v>481</v>
      </c>
      <c r="AR8" s="273" t="s">
        <v>482</v>
      </c>
    </row>
    <row r="9" spans="1:46" x14ac:dyDescent="0.15">
      <c r="A9" s="259"/>
      <c r="AK9" s="1117" t="s">
        <v>483</v>
      </c>
      <c r="AL9" s="1118"/>
      <c r="AM9" s="1118"/>
      <c r="AN9" s="1119"/>
      <c r="AO9" s="274">
        <v>801197</v>
      </c>
      <c r="AP9" s="274">
        <v>102915</v>
      </c>
      <c r="AQ9" s="275">
        <v>171003</v>
      </c>
      <c r="AR9" s="276">
        <v>-39.799999999999997</v>
      </c>
    </row>
    <row r="10" spans="1:46" ht="13.5" customHeight="1" x14ac:dyDescent="0.15">
      <c r="A10" s="259"/>
      <c r="AK10" s="1117" t="s">
        <v>484</v>
      </c>
      <c r="AL10" s="1118"/>
      <c r="AM10" s="1118"/>
      <c r="AN10" s="1119"/>
      <c r="AO10" s="277">
        <v>210323</v>
      </c>
      <c r="AP10" s="277">
        <v>27016</v>
      </c>
      <c r="AQ10" s="278">
        <v>27322</v>
      </c>
      <c r="AR10" s="279">
        <v>-1.1000000000000001</v>
      </c>
    </row>
    <row r="11" spans="1:46" ht="13.5" customHeight="1" x14ac:dyDescent="0.15">
      <c r="A11" s="259"/>
      <c r="AK11" s="1117" t="s">
        <v>485</v>
      </c>
      <c r="AL11" s="1118"/>
      <c r="AM11" s="1118"/>
      <c r="AN11" s="1119"/>
      <c r="AO11" s="277">
        <v>4547</v>
      </c>
      <c r="AP11" s="277">
        <v>584</v>
      </c>
      <c r="AQ11" s="278">
        <v>5560</v>
      </c>
      <c r="AR11" s="279">
        <v>-89.5</v>
      </c>
    </row>
    <row r="12" spans="1:46" ht="13.5" customHeight="1" x14ac:dyDescent="0.15">
      <c r="A12" s="259"/>
      <c r="AK12" s="1117" t="s">
        <v>486</v>
      </c>
      <c r="AL12" s="1118"/>
      <c r="AM12" s="1118"/>
      <c r="AN12" s="1119"/>
      <c r="AO12" s="277" t="s">
        <v>487</v>
      </c>
      <c r="AP12" s="277" t="s">
        <v>487</v>
      </c>
      <c r="AQ12" s="278">
        <v>49</v>
      </c>
      <c r="AR12" s="279" t="s">
        <v>487</v>
      </c>
    </row>
    <row r="13" spans="1:46" ht="13.5" customHeight="1" x14ac:dyDescent="0.15">
      <c r="A13" s="259"/>
      <c r="AK13" s="1117" t="s">
        <v>488</v>
      </c>
      <c r="AL13" s="1118"/>
      <c r="AM13" s="1118"/>
      <c r="AN13" s="1119"/>
      <c r="AO13" s="277">
        <v>46057</v>
      </c>
      <c r="AP13" s="277">
        <v>5916</v>
      </c>
      <c r="AQ13" s="278">
        <v>6397</v>
      </c>
      <c r="AR13" s="279">
        <v>-7.5</v>
      </c>
    </row>
    <row r="14" spans="1:46" ht="13.5" customHeight="1" x14ac:dyDescent="0.15">
      <c r="A14" s="259"/>
      <c r="AK14" s="1117" t="s">
        <v>489</v>
      </c>
      <c r="AL14" s="1118"/>
      <c r="AM14" s="1118"/>
      <c r="AN14" s="1119"/>
      <c r="AO14" s="277">
        <v>34771</v>
      </c>
      <c r="AP14" s="277">
        <v>4466</v>
      </c>
      <c r="AQ14" s="278">
        <v>3603</v>
      </c>
      <c r="AR14" s="279">
        <v>24</v>
      </c>
    </row>
    <row r="15" spans="1:46" ht="13.5" customHeight="1" x14ac:dyDescent="0.15">
      <c r="A15" s="259"/>
      <c r="AK15" s="1120" t="s">
        <v>490</v>
      </c>
      <c r="AL15" s="1121"/>
      <c r="AM15" s="1121"/>
      <c r="AN15" s="1122"/>
      <c r="AO15" s="277">
        <v>-36750</v>
      </c>
      <c r="AP15" s="277">
        <v>-4721</v>
      </c>
      <c r="AQ15" s="278">
        <v>-9266</v>
      </c>
      <c r="AR15" s="279">
        <v>-49.1</v>
      </c>
    </row>
    <row r="16" spans="1:46" x14ac:dyDescent="0.15">
      <c r="A16" s="259"/>
      <c r="AK16" s="1120" t="s">
        <v>177</v>
      </c>
      <c r="AL16" s="1121"/>
      <c r="AM16" s="1121"/>
      <c r="AN16" s="1122"/>
      <c r="AO16" s="277">
        <v>1060145</v>
      </c>
      <c r="AP16" s="277">
        <v>136178</v>
      </c>
      <c r="AQ16" s="278">
        <v>204668</v>
      </c>
      <c r="AR16" s="279">
        <v>-33.5</v>
      </c>
    </row>
    <row r="17" spans="1:46" x14ac:dyDescent="0.15">
      <c r="A17" s="259"/>
    </row>
    <row r="18" spans="1:46" x14ac:dyDescent="0.15">
      <c r="A18" s="259"/>
      <c r="AQ18" s="280"/>
      <c r="AR18" s="280"/>
    </row>
    <row r="19" spans="1:46" x14ac:dyDescent="0.15">
      <c r="A19" s="259"/>
      <c r="AK19" s="255" t="s">
        <v>491</v>
      </c>
    </row>
    <row r="20" spans="1:46" x14ac:dyDescent="0.15">
      <c r="A20" s="259"/>
      <c r="AK20" s="281"/>
      <c r="AL20" s="282"/>
      <c r="AM20" s="282"/>
      <c r="AN20" s="283"/>
      <c r="AO20" s="284" t="s">
        <v>492</v>
      </c>
      <c r="AP20" s="285" t="s">
        <v>493</v>
      </c>
      <c r="AQ20" s="286" t="s">
        <v>494</v>
      </c>
      <c r="AR20" s="287"/>
    </row>
    <row r="21" spans="1:46" s="260" customFormat="1" x14ac:dyDescent="0.15">
      <c r="A21" s="288"/>
      <c r="AK21" s="1123" t="s">
        <v>495</v>
      </c>
      <c r="AL21" s="1124"/>
      <c r="AM21" s="1124"/>
      <c r="AN21" s="1125"/>
      <c r="AO21" s="289">
        <v>11.18</v>
      </c>
      <c r="AP21" s="290">
        <v>17.07</v>
      </c>
      <c r="AQ21" s="291">
        <v>-5.89</v>
      </c>
      <c r="AS21" s="292"/>
      <c r="AT21" s="288"/>
    </row>
    <row r="22" spans="1:46" s="260" customFormat="1" x14ac:dyDescent="0.15">
      <c r="A22" s="288"/>
      <c r="AK22" s="1123" t="s">
        <v>496</v>
      </c>
      <c r="AL22" s="1124"/>
      <c r="AM22" s="1124"/>
      <c r="AN22" s="1125"/>
      <c r="AO22" s="293">
        <v>96.5</v>
      </c>
      <c r="AP22" s="294">
        <v>95.6</v>
      </c>
      <c r="AQ22" s="295">
        <v>0.9</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300"/>
      <c r="AS27" s="255"/>
      <c r="AT27" s="255"/>
    </row>
    <row r="28" spans="1:46" ht="17.25" x14ac:dyDescent="0.15">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499</v>
      </c>
      <c r="AL29" s="260"/>
      <c r="AM29" s="260"/>
      <c r="AN29" s="260"/>
      <c r="AS29" s="302"/>
    </row>
    <row r="30" spans="1:46" ht="13.5" customHeight="1" x14ac:dyDescent="0.15">
      <c r="A30" s="259"/>
      <c r="AK30" s="262"/>
      <c r="AL30" s="263"/>
      <c r="AM30" s="263"/>
      <c r="AN30" s="264"/>
      <c r="AO30" s="1105" t="s">
        <v>478</v>
      </c>
      <c r="AP30" s="265"/>
      <c r="AQ30" s="266" t="s">
        <v>479</v>
      </c>
      <c r="AR30" s="267"/>
    </row>
    <row r="31" spans="1:46" x14ac:dyDescent="0.15">
      <c r="A31" s="259"/>
      <c r="AK31" s="268"/>
      <c r="AL31" s="269"/>
      <c r="AM31" s="269"/>
      <c r="AN31" s="270"/>
      <c r="AO31" s="1106"/>
      <c r="AP31" s="271" t="s">
        <v>480</v>
      </c>
      <c r="AQ31" s="272" t="s">
        <v>481</v>
      </c>
      <c r="AR31" s="273" t="s">
        <v>482</v>
      </c>
    </row>
    <row r="32" spans="1:46" ht="27" customHeight="1" x14ac:dyDescent="0.15">
      <c r="A32" s="259"/>
      <c r="AK32" s="1107" t="s">
        <v>500</v>
      </c>
      <c r="AL32" s="1108"/>
      <c r="AM32" s="1108"/>
      <c r="AN32" s="1109"/>
      <c r="AO32" s="303">
        <v>639063</v>
      </c>
      <c r="AP32" s="303">
        <v>82089</v>
      </c>
      <c r="AQ32" s="304">
        <v>121688</v>
      </c>
      <c r="AR32" s="305">
        <v>-32.5</v>
      </c>
    </row>
    <row r="33" spans="1:46" ht="13.5" customHeight="1" x14ac:dyDescent="0.15">
      <c r="A33" s="259"/>
      <c r="AK33" s="1107" t="s">
        <v>501</v>
      </c>
      <c r="AL33" s="1108"/>
      <c r="AM33" s="1108"/>
      <c r="AN33" s="1109"/>
      <c r="AO33" s="303" t="s">
        <v>487</v>
      </c>
      <c r="AP33" s="303" t="s">
        <v>487</v>
      </c>
      <c r="AQ33" s="304">
        <v>42</v>
      </c>
      <c r="AR33" s="305" t="s">
        <v>487</v>
      </c>
    </row>
    <row r="34" spans="1:46" ht="27" customHeight="1" x14ac:dyDescent="0.15">
      <c r="A34" s="259"/>
      <c r="AK34" s="1107" t="s">
        <v>502</v>
      </c>
      <c r="AL34" s="1108"/>
      <c r="AM34" s="1108"/>
      <c r="AN34" s="1109"/>
      <c r="AO34" s="303" t="s">
        <v>487</v>
      </c>
      <c r="AP34" s="303" t="s">
        <v>487</v>
      </c>
      <c r="AQ34" s="304">
        <v>167</v>
      </c>
      <c r="AR34" s="305" t="s">
        <v>487</v>
      </c>
    </row>
    <row r="35" spans="1:46" ht="27" customHeight="1" x14ac:dyDescent="0.15">
      <c r="A35" s="259"/>
      <c r="AK35" s="1107" t="s">
        <v>503</v>
      </c>
      <c r="AL35" s="1108"/>
      <c r="AM35" s="1108"/>
      <c r="AN35" s="1109"/>
      <c r="AO35" s="303">
        <v>87205</v>
      </c>
      <c r="AP35" s="303">
        <v>11202</v>
      </c>
      <c r="AQ35" s="304">
        <v>24481</v>
      </c>
      <c r="AR35" s="305">
        <v>-54.2</v>
      </c>
    </row>
    <row r="36" spans="1:46" ht="27" customHeight="1" x14ac:dyDescent="0.15">
      <c r="A36" s="259"/>
      <c r="AK36" s="1107" t="s">
        <v>504</v>
      </c>
      <c r="AL36" s="1108"/>
      <c r="AM36" s="1108"/>
      <c r="AN36" s="1109"/>
      <c r="AO36" s="303">
        <v>44834</v>
      </c>
      <c r="AP36" s="303">
        <v>5759</v>
      </c>
      <c r="AQ36" s="304">
        <v>4187</v>
      </c>
      <c r="AR36" s="305">
        <v>37.5</v>
      </c>
    </row>
    <row r="37" spans="1:46" ht="13.5" customHeight="1" x14ac:dyDescent="0.15">
      <c r="A37" s="259"/>
      <c r="AK37" s="1107" t="s">
        <v>505</v>
      </c>
      <c r="AL37" s="1108"/>
      <c r="AM37" s="1108"/>
      <c r="AN37" s="1109"/>
      <c r="AO37" s="303" t="s">
        <v>487</v>
      </c>
      <c r="AP37" s="303" t="s">
        <v>487</v>
      </c>
      <c r="AQ37" s="304">
        <v>813</v>
      </c>
      <c r="AR37" s="305" t="s">
        <v>487</v>
      </c>
    </row>
    <row r="38" spans="1:46" ht="27" customHeight="1" x14ac:dyDescent="0.15">
      <c r="A38" s="259"/>
      <c r="AK38" s="1110" t="s">
        <v>506</v>
      </c>
      <c r="AL38" s="1111"/>
      <c r="AM38" s="1111"/>
      <c r="AN38" s="1112"/>
      <c r="AO38" s="306">
        <v>114</v>
      </c>
      <c r="AP38" s="306">
        <v>15</v>
      </c>
      <c r="AQ38" s="307">
        <v>19</v>
      </c>
      <c r="AR38" s="295">
        <v>-21.1</v>
      </c>
      <c r="AS38" s="302"/>
    </row>
    <row r="39" spans="1:46" x14ac:dyDescent="0.15">
      <c r="A39" s="259"/>
      <c r="AK39" s="1110" t="s">
        <v>507</v>
      </c>
      <c r="AL39" s="1111"/>
      <c r="AM39" s="1111"/>
      <c r="AN39" s="1112"/>
      <c r="AO39" s="303">
        <v>-27866</v>
      </c>
      <c r="AP39" s="303">
        <v>-3579</v>
      </c>
      <c r="AQ39" s="304">
        <v>-4925</v>
      </c>
      <c r="AR39" s="305">
        <v>-27.3</v>
      </c>
      <c r="AS39" s="302"/>
    </row>
    <row r="40" spans="1:46" ht="27" customHeight="1" x14ac:dyDescent="0.15">
      <c r="A40" s="259"/>
      <c r="AK40" s="1107" t="s">
        <v>508</v>
      </c>
      <c r="AL40" s="1108"/>
      <c r="AM40" s="1108"/>
      <c r="AN40" s="1109"/>
      <c r="AO40" s="303">
        <v>-338971</v>
      </c>
      <c r="AP40" s="303">
        <v>-43542</v>
      </c>
      <c r="AQ40" s="304">
        <v>-96916</v>
      </c>
      <c r="AR40" s="305">
        <v>-55.1</v>
      </c>
      <c r="AS40" s="302"/>
    </row>
    <row r="41" spans="1:46" x14ac:dyDescent="0.15">
      <c r="A41" s="259"/>
      <c r="AK41" s="1113" t="s">
        <v>287</v>
      </c>
      <c r="AL41" s="1114"/>
      <c r="AM41" s="1114"/>
      <c r="AN41" s="1115"/>
      <c r="AO41" s="303">
        <v>404379</v>
      </c>
      <c r="AP41" s="303">
        <v>51943</v>
      </c>
      <c r="AQ41" s="304">
        <v>49555</v>
      </c>
      <c r="AR41" s="305">
        <v>4.8</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509</v>
      </c>
    </row>
    <row r="48" spans="1:46" x14ac:dyDescent="0.15">
      <c r="A48" s="259"/>
      <c r="AK48" s="313" t="s">
        <v>510</v>
      </c>
      <c r="AL48" s="313"/>
      <c r="AM48" s="313"/>
      <c r="AN48" s="313"/>
      <c r="AO48" s="313"/>
      <c r="AP48" s="313"/>
      <c r="AQ48" s="314"/>
      <c r="AR48" s="313"/>
    </row>
    <row r="49" spans="1:44" ht="13.5" customHeight="1" x14ac:dyDescent="0.15">
      <c r="A49" s="259"/>
      <c r="AK49" s="315"/>
      <c r="AL49" s="316"/>
      <c r="AM49" s="1100" t="s">
        <v>478</v>
      </c>
      <c r="AN49" s="1102" t="s">
        <v>511</v>
      </c>
      <c r="AO49" s="1103"/>
      <c r="AP49" s="1103"/>
      <c r="AQ49" s="1103"/>
      <c r="AR49" s="1104"/>
    </row>
    <row r="50" spans="1:44" x14ac:dyDescent="0.15">
      <c r="A50" s="259"/>
      <c r="AK50" s="317"/>
      <c r="AL50" s="318"/>
      <c r="AM50" s="1101"/>
      <c r="AN50" s="319" t="s">
        <v>512</v>
      </c>
      <c r="AO50" s="320" t="s">
        <v>513</v>
      </c>
      <c r="AP50" s="321" t="s">
        <v>514</v>
      </c>
      <c r="AQ50" s="322" t="s">
        <v>515</v>
      </c>
      <c r="AR50" s="323" t="s">
        <v>516</v>
      </c>
    </row>
    <row r="51" spans="1:44" x14ac:dyDescent="0.15">
      <c r="A51" s="259"/>
      <c r="AK51" s="315" t="s">
        <v>517</v>
      </c>
      <c r="AL51" s="316"/>
      <c r="AM51" s="324">
        <v>760188</v>
      </c>
      <c r="AN51" s="325">
        <v>101888</v>
      </c>
      <c r="AO51" s="326">
        <v>12.7</v>
      </c>
      <c r="AP51" s="327">
        <v>190274</v>
      </c>
      <c r="AQ51" s="328">
        <v>13.6</v>
      </c>
      <c r="AR51" s="329">
        <v>-0.9</v>
      </c>
    </row>
    <row r="52" spans="1:44" x14ac:dyDescent="0.15">
      <c r="A52" s="259"/>
      <c r="AK52" s="330"/>
      <c r="AL52" s="331" t="s">
        <v>518</v>
      </c>
      <c r="AM52" s="332">
        <v>640324</v>
      </c>
      <c r="AN52" s="333">
        <v>85823</v>
      </c>
      <c r="AO52" s="334">
        <v>10.7</v>
      </c>
      <c r="AP52" s="335">
        <v>88584</v>
      </c>
      <c r="AQ52" s="336">
        <v>7.3</v>
      </c>
      <c r="AR52" s="337">
        <v>3.4</v>
      </c>
    </row>
    <row r="53" spans="1:44" x14ac:dyDescent="0.15">
      <c r="A53" s="259"/>
      <c r="AK53" s="315" t="s">
        <v>519</v>
      </c>
      <c r="AL53" s="316"/>
      <c r="AM53" s="324">
        <v>1767950</v>
      </c>
      <c r="AN53" s="325">
        <v>237404</v>
      </c>
      <c r="AO53" s="326">
        <v>133</v>
      </c>
      <c r="AP53" s="327">
        <v>200194</v>
      </c>
      <c r="AQ53" s="328">
        <v>5.2</v>
      </c>
      <c r="AR53" s="329">
        <v>127.8</v>
      </c>
    </row>
    <row r="54" spans="1:44" x14ac:dyDescent="0.15">
      <c r="A54" s="259"/>
      <c r="AK54" s="330"/>
      <c r="AL54" s="331" t="s">
        <v>518</v>
      </c>
      <c r="AM54" s="332">
        <v>1218213</v>
      </c>
      <c r="AN54" s="333">
        <v>163584</v>
      </c>
      <c r="AO54" s="334">
        <v>90.6</v>
      </c>
      <c r="AP54" s="335">
        <v>106422</v>
      </c>
      <c r="AQ54" s="336">
        <v>20.100000000000001</v>
      </c>
      <c r="AR54" s="337">
        <v>70.5</v>
      </c>
    </row>
    <row r="55" spans="1:44" x14ac:dyDescent="0.15">
      <c r="A55" s="259"/>
      <c r="AK55" s="315" t="s">
        <v>520</v>
      </c>
      <c r="AL55" s="316"/>
      <c r="AM55" s="324">
        <v>816460</v>
      </c>
      <c r="AN55" s="325">
        <v>110661</v>
      </c>
      <c r="AO55" s="326">
        <v>-53.4</v>
      </c>
      <c r="AP55" s="327">
        <v>196914</v>
      </c>
      <c r="AQ55" s="328">
        <v>-1.6</v>
      </c>
      <c r="AR55" s="329">
        <v>-51.8</v>
      </c>
    </row>
    <row r="56" spans="1:44" x14ac:dyDescent="0.15">
      <c r="A56" s="259"/>
      <c r="AK56" s="330"/>
      <c r="AL56" s="331" t="s">
        <v>518</v>
      </c>
      <c r="AM56" s="332">
        <v>585348</v>
      </c>
      <c r="AN56" s="333">
        <v>79337</v>
      </c>
      <c r="AO56" s="334">
        <v>-51.5</v>
      </c>
      <c r="AP56" s="335">
        <v>98966</v>
      </c>
      <c r="AQ56" s="336">
        <v>-7</v>
      </c>
      <c r="AR56" s="337">
        <v>-44.5</v>
      </c>
    </row>
    <row r="57" spans="1:44" x14ac:dyDescent="0.15">
      <c r="A57" s="259"/>
      <c r="AK57" s="315" t="s">
        <v>521</v>
      </c>
      <c r="AL57" s="316"/>
      <c r="AM57" s="324">
        <v>2165936</v>
      </c>
      <c r="AN57" s="325">
        <v>287031</v>
      </c>
      <c r="AO57" s="326">
        <v>159.4</v>
      </c>
      <c r="AP57" s="327">
        <v>204757</v>
      </c>
      <c r="AQ57" s="328">
        <v>4</v>
      </c>
      <c r="AR57" s="329">
        <v>155.4</v>
      </c>
    </row>
    <row r="58" spans="1:44" x14ac:dyDescent="0.15">
      <c r="A58" s="259"/>
      <c r="AK58" s="330"/>
      <c r="AL58" s="331" t="s">
        <v>518</v>
      </c>
      <c r="AM58" s="332">
        <v>652625</v>
      </c>
      <c r="AN58" s="333">
        <v>86486</v>
      </c>
      <c r="AO58" s="334">
        <v>9</v>
      </c>
      <c r="AP58" s="335">
        <v>106071</v>
      </c>
      <c r="AQ58" s="336">
        <v>7.2</v>
      </c>
      <c r="AR58" s="337">
        <v>1.8</v>
      </c>
    </row>
    <row r="59" spans="1:44" x14ac:dyDescent="0.15">
      <c r="A59" s="259"/>
      <c r="AK59" s="315" t="s">
        <v>522</v>
      </c>
      <c r="AL59" s="316"/>
      <c r="AM59" s="324">
        <v>1725578</v>
      </c>
      <c r="AN59" s="325">
        <v>221654</v>
      </c>
      <c r="AO59" s="326">
        <v>-22.8</v>
      </c>
      <c r="AP59" s="327">
        <v>194971</v>
      </c>
      <c r="AQ59" s="328">
        <v>-4.8</v>
      </c>
      <c r="AR59" s="329">
        <v>-18</v>
      </c>
    </row>
    <row r="60" spans="1:44" x14ac:dyDescent="0.15">
      <c r="A60" s="259"/>
      <c r="AK60" s="330"/>
      <c r="AL60" s="331" t="s">
        <v>518</v>
      </c>
      <c r="AM60" s="332">
        <v>1299175</v>
      </c>
      <c r="AN60" s="333">
        <v>166882</v>
      </c>
      <c r="AO60" s="334">
        <v>93</v>
      </c>
      <c r="AP60" s="335">
        <v>105966</v>
      </c>
      <c r="AQ60" s="336">
        <v>-0.1</v>
      </c>
      <c r="AR60" s="337">
        <v>93.1</v>
      </c>
    </row>
    <row r="61" spans="1:44" x14ac:dyDescent="0.15">
      <c r="A61" s="259"/>
      <c r="AK61" s="315" t="s">
        <v>523</v>
      </c>
      <c r="AL61" s="338"/>
      <c r="AM61" s="324">
        <v>1447222</v>
      </c>
      <c r="AN61" s="325">
        <v>191728</v>
      </c>
      <c r="AO61" s="326">
        <v>45.8</v>
      </c>
      <c r="AP61" s="327">
        <v>197422</v>
      </c>
      <c r="AQ61" s="339">
        <v>3.3</v>
      </c>
      <c r="AR61" s="329">
        <v>42.5</v>
      </c>
    </row>
    <row r="62" spans="1:44" x14ac:dyDescent="0.15">
      <c r="A62" s="259"/>
      <c r="AK62" s="330"/>
      <c r="AL62" s="331" t="s">
        <v>518</v>
      </c>
      <c r="AM62" s="332">
        <v>879137</v>
      </c>
      <c r="AN62" s="333">
        <v>116422</v>
      </c>
      <c r="AO62" s="334">
        <v>30.4</v>
      </c>
      <c r="AP62" s="335">
        <v>101202</v>
      </c>
      <c r="AQ62" s="336">
        <v>5.5</v>
      </c>
      <c r="AR62" s="337">
        <v>24.9</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GOvcppiVzovWsLm767cW1rE//w2sSbqvBWkBTvxqsP51X4lB1Y4zHmRA/zdEAMDiueNtmfnrtrqClAKt9WDXEA==" saltValue="5Kj/ZZ4CEzO3EQY1DIgBZ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AT116" sqref="AT116"/>
    </sheetView>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475</v>
      </c>
    </row>
    <row r="121" spans="125:125" ht="13.5" hidden="1" customHeight="1" x14ac:dyDescent="0.15">
      <c r="DU121" s="253"/>
    </row>
  </sheetData>
  <sheetProtection algorithmName="SHA-512" hashValue="PsC3C2eAkaE8Vjw8o8pZ3T2TuTLCm3jwDtq8i6XkVTdD+nZKAAeeIlLRcxUvqUxCF5X9xk9WaDZnaa5NOZGWtw==" saltValue="u9iK/9ULmskwK469jgE16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4" zoomScaleNormal="100" zoomScaleSheetLayoutView="55" workbookViewId="0">
      <selection activeCell="BK100" sqref="BK100"/>
    </sheetView>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475</v>
      </c>
    </row>
  </sheetData>
  <sheetProtection algorithmName="SHA-512" hashValue="U9V+LJYny0vDiDglcdLbMlFbrDidu97Ida8CzztqpT4Y9GUVUiG8D8UHuraDPgF0nRW1DZZ9zHTcfBSaxdTZYw==" saltValue="dmH+9qrjnSYesF+DEJuMb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F46"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26.64</v>
      </c>
      <c r="G47" s="12">
        <v>24.52</v>
      </c>
      <c r="H47" s="12">
        <v>25.44</v>
      </c>
      <c r="I47" s="12">
        <v>27.42</v>
      </c>
      <c r="J47" s="13">
        <v>23.95</v>
      </c>
    </row>
    <row r="48" spans="2:10" ht="57.75" customHeight="1" x14ac:dyDescent="0.15">
      <c r="B48" s="14"/>
      <c r="C48" s="1128" t="s">
        <v>4</v>
      </c>
      <c r="D48" s="1128"/>
      <c r="E48" s="1129"/>
      <c r="F48" s="15">
        <v>3.6</v>
      </c>
      <c r="G48" s="16">
        <v>4.96</v>
      </c>
      <c r="H48" s="16">
        <v>4.3899999999999997</v>
      </c>
      <c r="I48" s="16">
        <v>3.67</v>
      </c>
      <c r="J48" s="17">
        <v>3.66</v>
      </c>
    </row>
    <row r="49" spans="2:10" ht="57.75" customHeight="1" thickBot="1" x14ac:dyDescent="0.2">
      <c r="B49" s="18"/>
      <c r="C49" s="1130" t="s">
        <v>5</v>
      </c>
      <c r="D49" s="1130"/>
      <c r="E49" s="1131"/>
      <c r="F49" s="19" t="s">
        <v>530</v>
      </c>
      <c r="G49" s="20">
        <v>0.45</v>
      </c>
      <c r="H49" s="20">
        <v>2.2200000000000002</v>
      </c>
      <c r="I49" s="20">
        <v>0.93</v>
      </c>
      <c r="J49" s="21" t="s">
        <v>531</v>
      </c>
    </row>
    <row r="50" spans="2:10" x14ac:dyDescent="0.15"/>
  </sheetData>
  <sheetProtection algorithmName="SHA-512" hashValue="5qso2zXU9w0S6TEHUi5sCgLbVXGw5Sa8S0H3oEM3Ub/ji+V4j5d+Gj+6r3LBsG2z6OhSl5XtFqPAZm7KaX478w==" saltValue="YxCQwlN273B57wmTJLZY/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UtidaYosinori</cp:lastModifiedBy>
  <cp:lastPrinted>2025-09-19T02:23:06Z</cp:lastPrinted>
  <dcterms:created xsi:type="dcterms:W3CDTF">2025-02-19T00:08:28Z</dcterms:created>
  <dcterms:modified xsi:type="dcterms:W3CDTF">2025-09-19T02:23:12Z</dcterms:modified>
  <cp:category/>
</cp:coreProperties>
</file>