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0.150.9\share\総務課\03財務係\15財政状況の公表\財政状況資料集\R05決算\"/>
    </mc:Choice>
  </mc:AlternateContent>
  <xr:revisionPtr revIDLastSave="0" documentId="13_ncr:1_{C510F30E-0ADC-43F0-B053-CFEF812150AF}" xr6:coauthVersionLast="47" xr6:coauthVersionMax="47" xr10:uidLastSave="{00000000-0000-0000-0000-000000000000}"/>
  <bookViews>
    <workbookView xWindow="-120" yWindow="-120" windowWidth="20730" windowHeight="1116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CO34" i="10" s="1"/>
  <c r="CO35" i="10" s="1"/>
  <c r="BE37" i="10"/>
  <c r="AM37" i="10"/>
  <c r="U37" i="10"/>
  <c r="C37" i="10"/>
  <c r="CO36" i="10"/>
  <c r="BW36" i="10"/>
  <c r="BE36" i="10"/>
  <c r="AM36" i="10"/>
  <c r="C36" i="10"/>
  <c r="BW35" i="10"/>
  <c r="AM35" i="10"/>
  <c r="C35" i="10"/>
  <c r="BW34" i="10"/>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<sst xmlns="http://schemas.openxmlformats.org/spreadsheetml/2006/main" count="1064" uniqueCount="561">
  <si>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</si>
  <si>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</si>
  <si>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</si>
  <si>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</si>
  <si>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</si>
  <si>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</si>
  <si>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</si>
  <si>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</si>
  <si>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</si>
  <si>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</si>
  <si>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</si>
  <si>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</si>
  <si>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</si>
  <si>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</si>
  <si>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</si>
  <si>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</si>
  <si>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</si>
  <si>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</si>
  <si>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</si>
  <si>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</si>
  <si>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</si>
  <si>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</si>
  <si>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</si>
  <si>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</si>
  <si>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</si>
  <si>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</si>
  <si>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</si>
  <si>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</si>
  <si>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</si>
  <si>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</si>
  <si>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</si>
  <si>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</si>
  <si>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</si>
  <si>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</si>
  <si>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</si>
  <si>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</si>
  <si>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</si>
  <si>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</si>
  <si>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</si>
  <si>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</si>
  <si>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</si>
  <si>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</si>
  <si>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</si>
  <si>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</si>
  <si>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</si>
  <si>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</si>
  <si>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</si>
  <si>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</si>
  <si>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</si>
  <si>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</si>
  <si>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</si>
  <si>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</si>
  <si>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</si>
  <si>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</si>
  <si>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</si>
  <si>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</si>
  <si>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</si>
  <si>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</si>
  <si>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</si>
  <si>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</si>
  <si>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</si>
  <si>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</si>
  <si>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</si>
  <si>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</si>
  <si>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</si>
  <si>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</si>
  <si>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</si>
  <si>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</si>
  <si>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</si>
  <si>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</si>
  <si>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</si>
  <si>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</si>
  <si>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</si>
  <si>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</si>
  <si>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</si>
  <si>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</si>
  <si>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</si>
  <si>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</si>
  <si>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</si>
  <si>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</si>
  <si>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</si>
  <si>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</si>
  <si>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</si>
  <si>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</si>
  <si>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</si>
  <si>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</si>
  <si>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</si>
  <si>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</si>
  <si>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</si>
  <si>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</si>
  <si>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</si>
  <si>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</si>
  <si>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</si>
  <si>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</si>
  <si>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</si>
  <si>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</si>
  <si>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</si>
  <si>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</si>
  <si>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</si>
  <si>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</si>
  <si>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</si>
  <si>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</si>
  <si>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</si>
  <si>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</si>
  <si>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</si>
  <si>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</si>
  <si>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</si>
  <si>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</si>
  <si>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</si>
  <si>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</si>
  <si>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</si>
  <si>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</si>
  <si>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</si>
  <si>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</si>
  <si>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</si>
  <si>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</si>
  <si>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</si>
  <si>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</si>
  <si>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</si>
  <si>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</si>
  <si>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</si>
  <si>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</si>
  <si>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</si>
  <si>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</si>
  <si>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</si>
  <si>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</si>
  <si>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</si>
  <si>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</si>
  <si>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</si>
  <si>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</si>
  <si>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</si>
  <si>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</si>
  <si>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</si>
  <si>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</si>
  <si>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</si>
  <si>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</si>
  <si>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</si>
  <si>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</si>
  <si>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</si>
  <si>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</si>
  <si>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</si>
  <si>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</si>
  <si>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</si>
  <si>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</si>
  <si>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</si>
  <si>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</si>
  <si>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</si>
  <si>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</si>
  <si>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</si>
  <si>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</si>
  <si>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</si>
  <si>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</si>
  <si>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</si>
  <si>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</si>
  <si>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</si>
  <si>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</si>
  <si>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</si>
  <si>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</si>
  <si>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</si>
  <si>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</si>
  <si>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</si>
  <si>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</si>
  <si>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</si>
  <si>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</si>
  <si>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</si>
  <si>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</si>
  <si>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</si>
  <si>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</si>
  <si>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</si>
  <si>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</si>
  <si>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</si>
  <si>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</si>
  <si>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</si>
  <si>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</si>
  <si>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</si>
  <si>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</si>
  <si>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</si>
  <si>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</si>
  <si>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</si>
  <si>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</si>
  <si>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</si>
  <si>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</si>
  <si>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</si>
  <si>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</si>
  <si>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</si>
  <si>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</si>
  <si>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</si>
  <si>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</si>
  <si>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</si>
  <si>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</si>
  <si>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</si>
  <si>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</si>
  <si>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</si>
  <si>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</si>
  <si>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</si>
  <si>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</si>
  <si>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</si>
  <si>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</si>
  <si>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</si>
  <si>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</si>
  <si>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</si>
  <si>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</si>
  <si>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</si>
  <si>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北海道南幌町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</si>
  <si>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</si>
  <si>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</si>
  <si>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</si>
  <si>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</si>
  <si>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</si>
  <si>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</si>
  <si>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</si>
  <si>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</si>
  <si>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</si>
  <si>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</si>
  <si>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</si>
  <si>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</si>
  <si>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</si>
  <si>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</si>
  <si>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</si>
  <si>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</si>
  <si>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</si>
  <si>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</si>
  <si>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</si>
  <si>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</si>
  <si>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</si>
  <si>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</si>
  <si>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</si>
  <si>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</si>
  <si>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</si>
  <si>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</si>
  <si>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</si>
  <si>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</si>
  <si>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</si>
  <si>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</si>
  <si>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</si>
  <si>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</si>
  <si>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</si>
  <si>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</si>
  <si>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</si>
  <si>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</si>
  <si>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</si>
  <si>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</si>
  <si>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</si>
  <si>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</si>
  <si>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</si>
  <si>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</si>
  <si>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</si>
  <si>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</si>
  <si>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</si>
  <si>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</si>
  <si>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</si>
  <si>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</si>
  <si>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</si>
  <si>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</si>
  <si>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</si>
  <si>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</si>
  <si>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</si>
  <si>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</si>
  <si>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</si>
  <si>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</si>
  <si>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</si>
  <si>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</si>
  <si>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</si>
  <si>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</si>
  <si>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</si>
  <si>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</si>
  <si>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</si>
  <si>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</si>
  <si>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</si>
  <si>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</si>
  <si>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</si>
  <si>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</si>
  <si>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</si>
  <si>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</si>
  <si>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</si>
  <si>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</si>
  <si>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</si>
  <si>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</si>
  <si>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</si>
  <si>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</si>
  <si>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</si>
  <si>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</si>
  <si>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</si>
  <si>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</si>
  <si>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</si>
  <si>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</si>
  <si>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</si>
  <si>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</si>
  <si>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</si>
  <si>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</si>
  <si>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</si>
  <si>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</si>
  <si>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</si>
  <si>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</si>
  <si>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</si>
  <si>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</si>
  <si>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</si>
  <si>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</si>
  <si>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</si>
  <si>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</si>
  <si>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</si>
  <si>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</si>
  <si>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</si>
  <si>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</si>
  <si>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</si>
  <si>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</si>
  <si>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</si>
  <si>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</si>
  <si>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</si>
  <si>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</si>
  <si>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</si>
  <si>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</si>
  <si>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</si>
  <si>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</si>
  <si>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</si>
  <si>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</si>
  <si>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</si>
  <si>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</si>
  <si>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</si>
  <si>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</si>
  <si>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</si>
  <si>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</si>
  <si>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</si>
  <si>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</si>
  <si>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</si>
  <si>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</si>
  <si>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</si>
  <si>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</si>
  <si>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</si>
  <si>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</si>
  <si>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</si>
  <si>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</si>
  <si>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</si>
  <si>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</si>
  <si>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</si>
  <si>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</si>
  <si>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</si>
  <si>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</si>
  <si>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</si>
  <si>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</si>
  <si>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</si>
  <si>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</si>
  <si>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</si>
  <si>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</si>
  <si>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</si>
  <si>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</si>
  <si>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</si>
  <si>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</si>
  <si>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</si>
  <si>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</si>
  <si>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</si>
  <si>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</si>
  <si>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</si>
  <si>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北海道南幌町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</si>
  <si>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</si>
  <si>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</si>
  <si>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</si>
  <si>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</si>
  <si>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</si>
  <si>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</si>
  <si>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</si>
  <si>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</si>
  <si>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</si>
  <si>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</si>
  <si>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</si>
  <si>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</si>
  <si>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</si>
  <si>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</si>
  <si>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</si>
  <si>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</si>
  <si>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</si>
  <si>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</si>
  <si>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</si>
  <si>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</si>
  <si>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</si>
  <si>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</si>
  <si>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</si>
  <si>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</si>
  <si>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</si>
  <si>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</si>
  <si>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</si>
  <si>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</si>
  <si>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</si>
  <si>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</si>
  <si>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</si>
  <si>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</si>
  <si>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</si>
  <si>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</si>
  <si>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</si>
  <si>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</si>
  <si>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</si>
  <si>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</si>
  <si>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</si>
  <si>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</si>
  <si>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</si>
  <si>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</si>
  <si>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</si>
  <si>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</si>
  <si>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</si>
  <si>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</si>
  <si>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</si>
  <si>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</si>
  <si>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</si>
  <si>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</si>
  <si>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</si>
  <si>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</si>
  <si>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</si>
  <si>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</si>
  <si>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</si>
  <si>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</si>
  <si>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</si>
  <si>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</si>
  <si>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</si>
  <si>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</si>
  <si>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</si>
  <si>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</si>
  <si>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</si>
  <si>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</si>
  <si>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</si>
  <si>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</si>
  <si>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</si>
  <si>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</si>
  <si>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</si>
  <si>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</si>
  <si>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</si>
  <si>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</si>
  <si>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</si>
  <si>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</si>
  <si>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</si>
  <si>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</si>
  <si>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</si>
  <si>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</si>
  <si>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</si>
  <si>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</si>
  <si>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</si>
  <si>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</si>
  <si>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</si>
  <si>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</si>
  <si>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</si>
  <si>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</si>
  <si>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</si>
  <si>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</si>
  <si>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</si>
  <si>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</si>
  <si>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</si>
  <si>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</si>
  <si>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</si>
  <si>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</si>
  <si>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</si>
  <si>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</si>
  <si>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</si>
  <si>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</si>
  <si>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</si>
  <si>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</si>
  <si>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</si>
  <si>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</si>
  <si>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</si>
  <si>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</si>
  <si>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</si>
  <si>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</si>
  <si>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</si>
  <si>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</si>
  <si>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</si>
  <si>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</si>
  <si>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</si>
  <si>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</si>
  <si>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</si>
  <si>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</si>
  <si>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</si>
  <si>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</si>
  <si>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</si>
  <si>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</si>
  <si>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</si>
  <si>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</si>
  <si>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</si>
  <si>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</si>
  <si>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</si>
  <si>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</si>
  <si>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</si>
  <si>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</si>
  <si>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</si>
  <si>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</si>
  <si>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</si>
  <si>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</si>
  <si>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</si>
  <si>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</si>
  <si>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</si>
  <si>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</si>
  <si>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</si>
  <si>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</si>
  <si>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</si>
  <si>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</si>
  <si>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</si>
  <si>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</si>
  <si>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</si>
  <si>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</si>
  <si>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</si>
  <si>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</si>
  <si>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</si>
  <si>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</si>
  <si>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</si>
  <si>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</si>
  <si>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</si>
  <si>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</si>
  <si>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</si>
  <si>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</si>
  <si>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</si>
  <si>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</si>
  <si>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</si>
  <si>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</si>
  <si>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</si>
  <si>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</si>
  <si>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</si>
  <si>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</si>
  <si>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</si>
  <si>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</si>
  <si>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</si>
  <si>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</si>
  <si>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</si>
  <si>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</si>
  <si>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</si>
  <si>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</si>
  <si>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</si>
  <si>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</si>
  <si>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</si>
  <si>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</si>
  <si>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</si>
  <si>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</si>
  <si>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</si>
  <si>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</si>
  <si>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0.14</t>
  </si>
  <si>
    <t>▲ 2.93</t>
  </si>
  <si>
    <t>病院事業会計</t>
  </si>
  <si>
    <t>一般会計</t>
  </si>
  <si>
    <t>下水道事業特別会計</t>
  </si>
  <si>
    <t>介護保険特別会計</t>
  </si>
  <si>
    <t>国民健康保険特別会計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</si>
  <si>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</si>
  <si>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</si>
  <si>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</si>
  <si>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</si>
  <si>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</si>
  <si>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</si>
  <si>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</si>
  <si>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</si>
  <si>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</si>
  <si>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ふるさと応援基金</t>
    <rPh sb="4" eb="8">
      <t>オウエンキキン</t>
    </rPh>
    <phoneticPr fontId="5"/>
  </si>
  <si>
    <t>南幌温泉ハート＆ハート基金</t>
    <rPh sb="0" eb="2">
      <t>ナンポロ</t>
    </rPh>
    <rPh sb="2" eb="4">
      <t>オンセン</t>
    </rPh>
    <rPh sb="11" eb="13">
      <t>キキン</t>
    </rPh>
    <phoneticPr fontId="10"/>
  </si>
  <si>
    <t>地域福祉振興基金</t>
    <rPh sb="0" eb="2">
      <t>チイキ</t>
    </rPh>
    <rPh sb="2" eb="4">
      <t>フクシ</t>
    </rPh>
    <rPh sb="4" eb="6">
      <t>シンコウ</t>
    </rPh>
    <rPh sb="6" eb="8">
      <t>キキン</t>
    </rPh>
    <phoneticPr fontId="10"/>
  </si>
  <si>
    <t>中山間ふるさと水と土保全基金</t>
    <rPh sb="0" eb="3">
      <t>チュウサンカン</t>
    </rPh>
    <rPh sb="7" eb="8">
      <t>ミズ</t>
    </rPh>
    <rPh sb="9" eb="10">
      <t>ツチ</t>
    </rPh>
    <rPh sb="10" eb="12">
      <t>ホゼン</t>
    </rPh>
    <rPh sb="12" eb="14">
      <t>キキン</t>
    </rPh>
    <phoneticPr fontId="10"/>
  </si>
  <si>
    <t>消防防災対策基金</t>
    <rPh sb="0" eb="2">
      <t>ショウボウ</t>
    </rPh>
    <rPh sb="2" eb="4">
      <t>ボウサイ</t>
    </rPh>
    <rPh sb="4" eb="6">
      <t>タイサク</t>
    </rPh>
    <rPh sb="6" eb="8">
      <t>キキン</t>
    </rPh>
    <phoneticPr fontId="2"/>
  </si>
  <si>
    <t>-</t>
    <phoneticPr fontId="2"/>
  </si>
  <si>
    <t>南空知葬斎組合</t>
    <rPh sb="0" eb="1">
      <t>ミナミ</t>
    </rPh>
    <rPh sb="1" eb="3">
      <t>ソラチ</t>
    </rPh>
    <rPh sb="3" eb="4">
      <t>ソウ</t>
    </rPh>
    <rPh sb="4" eb="5">
      <t>イツキ</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</si>
  <si>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</si>
  <si>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空知教育センター組合</t>
    <rPh sb="0" eb="2">
      <t>ソラチ</t>
    </rPh>
    <rPh sb="2" eb="4">
      <t>キョウイク</t>
    </rPh>
    <rPh sb="8" eb="10">
      <t>クミアイ</t>
    </rPh>
    <phoneticPr fontId="2"/>
  </si>
  <si>
    <t>長幌上水道企業団</t>
    <rPh sb="0" eb="1">
      <t>ナガ</t>
    </rPh>
    <rPh sb="1" eb="2">
      <t>ホロ</t>
    </rPh>
    <rPh sb="2" eb="5">
      <t>ジョウスイドウ</t>
    </rPh>
    <rPh sb="5" eb="7">
      <t>キギョウ</t>
    </rPh>
    <rPh sb="7" eb="8">
      <t>ダン</t>
    </rPh>
    <phoneticPr fontId="2"/>
  </si>
  <si>
    <t>道央廃棄物処理組合</t>
    <rPh sb="0" eb="2">
      <t>ドウオウ</t>
    </rPh>
    <rPh sb="2" eb="5">
      <t>ハイキブツ</t>
    </rPh>
    <rPh sb="5" eb="7">
      <t>ショリ</t>
    </rPh>
    <rPh sb="7" eb="9">
      <t>クミアイ</t>
    </rPh>
    <phoneticPr fontId="2"/>
  </si>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</sst>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841-426F-8691-D2FFB1C44D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101888</c:v>
                </c:pt>
                <c:pt idx="1">
                  <c:v>237404</c:v>
                </c:pt>
                <c:pt idx="2">
                  <c:v>110661</c:v>
                </c:pt>
                <c:pt idx="3">
                  <c:v>287031</c:v>
                </c:pt>
                <c:pt idx="4">
                  <c:v>221654</c:v>
                </c:pt>
              </c:numCache>
            </c:numRef>
          </c:val>
          <c:smooth val="0"/>
          <c:extLst>
            <c:ext xmlns:c16="http://schemas.microsoft.com/office/drawing/2014/chart" uri="{C3380CC4-5D6E-409C-BE32-E72D297353CC}">
              <c16:uniqueId val="{00000001-8841-426F-8691-D2FFB1C44D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c:v>
                </c:pt>
                <c:pt idx="1">
                  <c:v>4.96</c:v>
                </c:pt>
                <c:pt idx="2">
                  <c:v>4.3899999999999997</c:v>
                </c:pt>
                <c:pt idx="3">
                  <c:v>3.67</c:v>
                </c:pt>
                <c:pt idx="4">
                  <c:v>3.66</c:v>
                </c:pt>
              </c:numCache>
            </c:numRef>
          </c:val>
          <c:extLst>
            <c:ext xmlns:c16="http://schemas.microsoft.com/office/drawing/2014/chart" uri="{C3380CC4-5D6E-409C-BE32-E72D297353CC}">
              <c16:uniqueId val="{00000000-2A8A-43B9-9F60-850C722B1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26.64</c:v>
                </c:pt>
                <c:pt idx="1">
                  <c:v>24.52</c:v>
                </c:pt>
                <c:pt idx="2">
                  <c:v>25.44</c:v>
                </c:pt>
                <c:pt idx="3">
                  <c:v>27.42</c:v>
                </c:pt>
                <c:pt idx="4">
                  <c:v>23.95</c:v>
                </c:pt>
              </c:numCache>
            </c:numRef>
          </c:val>
          <c:extLst>
            <c:ext xmlns:c16="http://schemas.microsoft.com/office/drawing/2014/chart" uri="{C3380CC4-5D6E-409C-BE32-E72D297353CC}">
              <c16:uniqueId val="{00000001-2A8A-43B9-9F60-850C722B1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0.45</c:v>
                </c:pt>
                <c:pt idx="2">
                  <c:v>2.2200000000000002</c:v>
                </c:pt>
                <c:pt idx="3">
                  <c:v>0.93</c:v>
                </c:pt>
                <c:pt idx="4">
                  <c:v>-2.93</c:v>
                </c:pt>
              </c:numCache>
            </c:numRef>
          </c:val>
          <c:smooth val="0"/>
          <c:extLst>
            <c:ext xmlns:c16="http://schemas.microsoft.com/office/drawing/2014/chart" uri="{C3380CC4-5D6E-409C-BE32-E72D297353CC}">
              <c16:uniqueId val="{00000002-2A8A-43B9-9F60-850C722B1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AD-4F3D-9EDD-CE9264F778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D-4F3D-9EDD-CE9264F778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AD-4F3D-9EDD-CE9264F778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B3AD-4F3D-9EDD-CE9264F7783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0.02</c:v>
                </c:pt>
                <c:pt idx="8">
                  <c:v>#N/A</c:v>
                </c:pt>
                <c:pt idx="9">
                  <c:v>0.14000000000000001</c:v>
                </c:pt>
              </c:numCache>
            </c:numRef>
          </c:val>
          <c:extLst>
            <c:ext xmlns:c16="http://schemas.microsoft.com/office/drawing/2014/chart" uri="{C3380CC4-5D6E-409C-BE32-E72D297353CC}">
              <c16:uniqueId val="{00000004-B3AD-4F3D-9EDD-CE9264F7783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0.52</c:v>
                </c:pt>
                <c:pt idx="4">
                  <c:v>#N/A</c:v>
                </c:pt>
                <c:pt idx="5">
                  <c:v>0.47</c:v>
                </c:pt>
                <c:pt idx="6">
                  <c:v>#N/A</c:v>
                </c:pt>
                <c:pt idx="7">
                  <c:v>0.18</c:v>
                </c:pt>
                <c:pt idx="8">
                  <c:v>#N/A</c:v>
                </c:pt>
                <c:pt idx="9">
                  <c:v>0.43</c:v>
                </c:pt>
              </c:numCache>
            </c:numRef>
          </c:val>
          <c:extLst>
            <c:ext xmlns:c16="http://schemas.microsoft.com/office/drawing/2014/chart" uri="{C3380CC4-5D6E-409C-BE32-E72D297353CC}">
              <c16:uniqueId val="{00000005-B3AD-4F3D-9EDD-CE9264F778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c:v>
                </c:pt>
                <c:pt idx="2">
                  <c:v>#N/A</c:v>
                </c:pt>
                <c:pt idx="3">
                  <c:v>1.43</c:v>
                </c:pt>
                <c:pt idx="4">
                  <c:v>#N/A</c:v>
                </c:pt>
                <c:pt idx="5">
                  <c:v>1.4</c:v>
                </c:pt>
                <c:pt idx="6">
                  <c:v>#N/A</c:v>
                </c:pt>
                <c:pt idx="7">
                  <c:v>0.79</c:v>
                </c:pt>
                <c:pt idx="8">
                  <c:v>#N/A</c:v>
                </c:pt>
                <c:pt idx="9">
                  <c:v>1</c:v>
                </c:pt>
              </c:numCache>
            </c:numRef>
          </c:val>
          <c:extLst>
            <c:ext xmlns:c16="http://schemas.microsoft.com/office/drawing/2014/chart" uri="{C3380CC4-5D6E-409C-BE32-E72D297353CC}">
              <c16:uniqueId val="{00000006-B3AD-4F3D-9EDD-CE9264F7783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0.36</c:v>
                </c:pt>
                <c:pt idx="4">
                  <c:v>#N/A</c:v>
                </c:pt>
                <c:pt idx="5">
                  <c:v>0.2</c:v>
                </c:pt>
                <c:pt idx="6">
                  <c:v>#N/A</c:v>
                </c:pt>
                <c:pt idx="7">
                  <c:v>0.15</c:v>
                </c:pt>
                <c:pt idx="8">
                  <c:v>#N/A</c:v>
                </c:pt>
                <c:pt idx="9">
                  <c:v>1.69</c:v>
                </c:pt>
              </c:numCache>
            </c:numRef>
          </c:val>
          <c:extLst>
            <c:ext xmlns:c16="http://schemas.microsoft.com/office/drawing/2014/chart" uri="{C3380CC4-5D6E-409C-BE32-E72D297353CC}">
              <c16:uniqueId val="{00000007-B3AD-4F3D-9EDD-CE9264F778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3.59</c:v>
                </c:pt>
                <c:pt idx="2">
                  <c:v>#N/A</c:v>
                </c:pt>
                <c:pt idx="3">
                  <c:v>4.95</c:v>
                </c:pt>
                <c:pt idx="4">
                  <c:v>#N/A</c:v>
                </c:pt>
                <c:pt idx="5">
                  <c:v>4.3899999999999997</c:v>
                </c:pt>
                <c:pt idx="6">
                  <c:v>#N/A</c:v>
                </c:pt>
                <c:pt idx="7">
                  <c:v>3.66</c:v>
                </c:pt>
                <c:pt idx="8">
                  <c:v>#N/A</c:v>
                </c:pt>
                <c:pt idx="9">
                  <c:v>3.65</c:v>
                </c:pt>
              </c:numCache>
            </c:numRef>
          </c:val>
          <c:extLst>
            <c:ext xmlns:c16="http://schemas.microsoft.com/office/drawing/2014/chart" uri="{C3380CC4-5D6E-409C-BE32-E72D297353CC}">
              <c16:uniqueId val="{00000008-B3AD-4F3D-9EDD-CE9264F7783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1.37</c:v>
                </c:pt>
                <c:pt idx="2">
                  <c:v>#N/A</c:v>
                </c:pt>
                <c:pt idx="3">
                  <c:v>3.75</c:v>
                </c:pt>
                <c:pt idx="4">
                  <c:v>#N/A</c:v>
                </c:pt>
                <c:pt idx="5">
                  <c:v>6.63</c:v>
                </c:pt>
                <c:pt idx="6">
                  <c:v>#N/A</c:v>
                </c:pt>
                <c:pt idx="7">
                  <c:v>10.74</c:v>
                </c:pt>
                <c:pt idx="8">
                  <c:v>#N/A</c:v>
                </c:pt>
                <c:pt idx="9">
                  <c:v>14.42</c:v>
                </c:pt>
              </c:numCache>
            </c:numRef>
          </c:val>
          <c:extLst>
            <c:ext xmlns:c16="http://schemas.microsoft.com/office/drawing/2014/chart" uri="{C3380CC4-5D6E-409C-BE32-E72D297353CC}">
              <c16:uniqueId val="{00000009-B3AD-4F3D-9EDD-CE9264F778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517</c:v>
                </c:pt>
                <c:pt idx="5">
                  <c:v>499</c:v>
                </c:pt>
                <c:pt idx="8">
                  <c:v>397</c:v>
                </c:pt>
                <c:pt idx="11">
                  <c:v>368</c:v>
                </c:pt>
                <c:pt idx="14">
                  <c:v>368</c:v>
                </c:pt>
              </c:numCache>
            </c:numRef>
          </c:val>
          <c:extLst>
            <c:ext xmlns:c16="http://schemas.microsoft.com/office/drawing/2014/chart" uri="{C3380CC4-5D6E-409C-BE32-E72D297353CC}">
              <c16:uniqueId val="{00000000-BE8C-42C1-9C54-1FD30FB1AD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8C-42C1-9C54-1FD30FB1AD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76</c:v>
                </c:pt>
                <c:pt idx="3">
                  <c:v>66</c:v>
                </c:pt>
                <c:pt idx="6">
                  <c:v>26</c:v>
                </c:pt>
                <c:pt idx="9">
                  <c:v>0</c:v>
                </c:pt>
                <c:pt idx="12">
                  <c:v>0</c:v>
                </c:pt>
              </c:numCache>
            </c:numRef>
          </c:val>
          <c:extLst>
            <c:ext xmlns:c16="http://schemas.microsoft.com/office/drawing/2014/chart" uri="{C3380CC4-5D6E-409C-BE32-E72D297353CC}">
              <c16:uniqueId val="{00000002-BE8C-42C1-9C54-1FD30FB1AD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38</c:v>
                </c:pt>
                <c:pt idx="6">
                  <c:v>39</c:v>
                </c:pt>
                <c:pt idx="9">
                  <c:v>43</c:v>
                </c:pt>
                <c:pt idx="12">
                  <c:v>45</c:v>
                </c:pt>
              </c:numCache>
            </c:numRef>
          </c:val>
          <c:extLst>
            <c:ext xmlns:c16="http://schemas.microsoft.com/office/drawing/2014/chart" uri="{C3380CC4-5D6E-409C-BE32-E72D297353CC}">
              <c16:uniqueId val="{00000003-BE8C-42C1-9C54-1FD30FB1AD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c:v>
                </c:pt>
                <c:pt idx="3">
                  <c:v>81</c:v>
                </c:pt>
                <c:pt idx="6">
                  <c:v>72</c:v>
                </c:pt>
                <c:pt idx="9">
                  <c:v>89</c:v>
                </c:pt>
                <c:pt idx="12">
                  <c:v>87</c:v>
                </c:pt>
              </c:numCache>
            </c:numRef>
          </c:val>
          <c:extLst>
            <c:ext xmlns:c16="http://schemas.microsoft.com/office/drawing/2014/chart" uri="{C3380CC4-5D6E-409C-BE32-E72D297353CC}">
              <c16:uniqueId val="{00000004-BE8C-42C1-9C54-1FD30FB1AD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8C-42C1-9C54-1FD30FB1AD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8C-42C1-9C54-1FD30FB1AD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644</c:v>
                </c:pt>
                <c:pt idx="3">
                  <c:v>574</c:v>
                </c:pt>
                <c:pt idx="6">
                  <c:v>576</c:v>
                </c:pt>
                <c:pt idx="9">
                  <c:v>613</c:v>
                </c:pt>
                <c:pt idx="12">
                  <c:v>639</c:v>
                </c:pt>
              </c:numCache>
            </c:numRef>
          </c:val>
          <c:extLst>
            <c:ext xmlns:c16="http://schemas.microsoft.com/office/drawing/2014/chart" uri="{C3380CC4-5D6E-409C-BE32-E72D297353CC}">
              <c16:uniqueId val="{00000007-BE8C-42C1-9C54-1FD30FB1AD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311</c:v>
                </c:pt>
                <c:pt idx="2">
                  <c:v>#N/A</c:v>
                </c:pt>
                <c:pt idx="3">
                  <c:v>#N/A</c:v>
                </c:pt>
                <c:pt idx="4">
                  <c:v>260</c:v>
                </c:pt>
                <c:pt idx="5">
                  <c:v>#N/A</c:v>
                </c:pt>
                <c:pt idx="6">
                  <c:v>#N/A</c:v>
                </c:pt>
                <c:pt idx="7">
                  <c:v>316</c:v>
                </c:pt>
                <c:pt idx="8">
                  <c:v>#N/A</c:v>
                </c:pt>
                <c:pt idx="9">
                  <c:v>#N/A</c:v>
                </c:pt>
                <c:pt idx="10">
                  <c:v>377</c:v>
                </c:pt>
                <c:pt idx="11">
                  <c:v>#N/A</c:v>
                </c:pt>
                <c:pt idx="12">
                  <c:v>#N/A</c:v>
                </c:pt>
                <c:pt idx="13">
                  <c:v>403</c:v>
                </c:pt>
                <c:pt idx="14">
                  <c:v>#N/A</c:v>
                </c:pt>
              </c:numCache>
            </c:numRef>
          </c:val>
          <c:smooth val="0"/>
          <c:extLst>
            <c:ext xmlns:c16="http://schemas.microsoft.com/office/drawing/2014/chart" uri="{C3380CC4-5D6E-409C-BE32-E72D297353CC}">
              <c16:uniqueId val="{00000008-BE8C-42C1-9C54-1FD30FB1AD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4093</c:v>
                </c:pt>
                <c:pt idx="5">
                  <c:v>4473</c:v>
                </c:pt>
                <c:pt idx="8">
                  <c:v>5034</c:v>
                </c:pt>
                <c:pt idx="11">
                  <c:v>4890</c:v>
                </c:pt>
                <c:pt idx="14">
                  <c:v>5417</c:v>
                </c:pt>
              </c:numCache>
            </c:numRef>
          </c:val>
          <c:extLst>
            <c:ext xmlns:c16="http://schemas.microsoft.com/office/drawing/2014/chart" uri="{C3380CC4-5D6E-409C-BE32-E72D297353CC}">
              <c16:uniqueId val="{00000000-636D-4360-BF1A-1C4F476188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186</c:v>
                </c:pt>
                <c:pt idx="5">
                  <c:v>180</c:v>
                </c:pt>
                <c:pt idx="8">
                  <c:v>163</c:v>
                </c:pt>
                <c:pt idx="11">
                  <c:v>140</c:v>
                </c:pt>
                <c:pt idx="14">
                  <c:v>115</c:v>
                </c:pt>
              </c:numCache>
            </c:numRef>
          </c:val>
          <c:extLst>
            <c:ext xmlns:c16="http://schemas.microsoft.com/office/drawing/2014/chart" uri="{C3380CC4-5D6E-409C-BE32-E72D297353CC}">
              <c16:uniqueId val="{00000001-636D-4360-BF1A-1C4F476188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1482</c:v>
                </c:pt>
                <c:pt idx="5">
                  <c:v>1474</c:v>
                </c:pt>
                <c:pt idx="8">
                  <c:v>1640</c:v>
                </c:pt>
                <c:pt idx="11">
                  <c:v>1775</c:v>
                </c:pt>
                <c:pt idx="14">
                  <c:v>1585</c:v>
                </c:pt>
              </c:numCache>
            </c:numRef>
          </c:val>
          <c:extLst>
            <c:ext xmlns:c16="http://schemas.microsoft.com/office/drawing/2014/chart" uri="{C3380CC4-5D6E-409C-BE32-E72D297353CC}">
              <c16:uniqueId val="{00000002-636D-4360-BF1A-1C4F476188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6D-4360-BF1A-1C4F476188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6D-4360-BF1A-1C4F476188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14</c:v>
                </c:pt>
                <c:pt idx="6">
                  <c:v>13</c:v>
                </c:pt>
                <c:pt idx="9">
                  <c:v>12</c:v>
                </c:pt>
                <c:pt idx="12">
                  <c:v>12</c:v>
                </c:pt>
              </c:numCache>
            </c:numRef>
          </c:val>
          <c:extLst>
            <c:ext xmlns:c16="http://schemas.microsoft.com/office/drawing/2014/chart" uri="{C3380CC4-5D6E-409C-BE32-E72D297353CC}">
              <c16:uniqueId val="{00000005-636D-4360-BF1A-1C4F476188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529</c:v>
                </c:pt>
                <c:pt idx="3">
                  <c:v>514</c:v>
                </c:pt>
                <c:pt idx="6">
                  <c:v>530</c:v>
                </c:pt>
                <c:pt idx="9">
                  <c:v>487</c:v>
                </c:pt>
                <c:pt idx="12">
                  <c:v>502</c:v>
                </c:pt>
              </c:numCache>
            </c:numRef>
          </c:val>
          <c:extLst>
            <c:ext xmlns:c16="http://schemas.microsoft.com/office/drawing/2014/chart" uri="{C3380CC4-5D6E-409C-BE32-E72D297353CC}">
              <c16:uniqueId val="{00000006-636D-4360-BF1A-1C4F476188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620</c:v>
                </c:pt>
                <c:pt idx="3">
                  <c:v>890</c:v>
                </c:pt>
                <c:pt idx="6">
                  <c:v>1631</c:v>
                </c:pt>
                <c:pt idx="9">
                  <c:v>1781</c:v>
                </c:pt>
                <c:pt idx="12">
                  <c:v>1986</c:v>
                </c:pt>
              </c:numCache>
            </c:numRef>
          </c:val>
          <c:extLst>
            <c:ext xmlns:c16="http://schemas.microsoft.com/office/drawing/2014/chart" uri="{C3380CC4-5D6E-409C-BE32-E72D297353CC}">
              <c16:uniqueId val="{00000007-636D-4360-BF1A-1C4F476188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716</c:v>
                </c:pt>
                <c:pt idx="3">
                  <c:v>684</c:v>
                </c:pt>
                <c:pt idx="6">
                  <c:v>593</c:v>
                </c:pt>
                <c:pt idx="9">
                  <c:v>554</c:v>
                </c:pt>
                <c:pt idx="12">
                  <c:v>618</c:v>
                </c:pt>
              </c:numCache>
            </c:numRef>
          </c:val>
          <c:extLst>
            <c:ext xmlns:c16="http://schemas.microsoft.com/office/drawing/2014/chart" uri="{C3380CC4-5D6E-409C-BE32-E72D297353CC}">
              <c16:uniqueId val="{00000008-636D-4360-BF1A-1C4F476188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c:v>
                </c:pt>
                <c:pt idx="3">
                  <c:v>25</c:v>
                </c:pt>
                <c:pt idx="6">
                  <c:v>0</c:v>
                </c:pt>
                <c:pt idx="9">
                  <c:v>0</c:v>
                </c:pt>
                <c:pt idx="12">
                  <c:v>0</c:v>
                </c:pt>
              </c:numCache>
            </c:numRef>
          </c:val>
          <c:extLst>
            <c:ext xmlns:c16="http://schemas.microsoft.com/office/drawing/2014/chart" uri="{C3380CC4-5D6E-409C-BE32-E72D297353CC}">
              <c16:uniqueId val="{00000009-636D-4360-BF1A-1C4F476188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5691</c:v>
                </c:pt>
                <c:pt idx="3">
                  <c:v>6470</c:v>
                </c:pt>
                <c:pt idx="6">
                  <c:v>7051</c:v>
                </c:pt>
                <c:pt idx="9">
                  <c:v>7294</c:v>
                </c:pt>
                <c:pt idx="12">
                  <c:v>7503</c:v>
                </c:pt>
              </c:numCache>
            </c:numRef>
          </c:val>
          <c:extLst>
            <c:ext xmlns:c16="http://schemas.microsoft.com/office/drawing/2014/chart" uri="{C3380CC4-5D6E-409C-BE32-E72D297353CC}">
              <c16:uniqueId val="{0000000A-636D-4360-BF1A-1C4F476188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1898</c:v>
                </c:pt>
                <c:pt idx="2">
                  <c:v>#N/A</c:v>
                </c:pt>
                <c:pt idx="3">
                  <c:v>#N/A</c:v>
                </c:pt>
                <c:pt idx="4">
                  <c:v>2469</c:v>
                </c:pt>
                <c:pt idx="5">
                  <c:v>#N/A</c:v>
                </c:pt>
                <c:pt idx="6">
                  <c:v>#N/A</c:v>
                </c:pt>
                <c:pt idx="7">
                  <c:v>2982</c:v>
                </c:pt>
                <c:pt idx="8">
                  <c:v>#N/A</c:v>
                </c:pt>
                <c:pt idx="9">
                  <c:v>#N/A</c:v>
                </c:pt>
                <c:pt idx="10">
                  <c:v>3324</c:v>
                </c:pt>
                <c:pt idx="11">
                  <c:v>#N/A</c:v>
                </c:pt>
                <c:pt idx="12">
                  <c:v>#N/A</c:v>
                </c:pt>
                <c:pt idx="13">
                  <c:v>3504</c:v>
                </c:pt>
                <c:pt idx="14">
                  <c:v>#N/A</c:v>
                </c:pt>
              </c:numCache>
            </c:numRef>
          </c:val>
          <c:smooth val="0"/>
          <c:extLst>
            <c:ext xmlns:c16="http://schemas.microsoft.com/office/drawing/2014/chart" uri="{C3380CC4-5D6E-409C-BE32-E72D297353CC}">
              <c16:uniqueId val="{0000000B-636D-4360-BF1A-1C4F476188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881</c:v>
                </c:pt>
                <c:pt idx="1">
                  <c:v>939</c:v>
                </c:pt>
                <c:pt idx="2">
                  <c:v>835</c:v>
                </c:pt>
              </c:numCache>
            </c:numRef>
          </c:val>
          <c:extLst>
            <c:ext xmlns:c16="http://schemas.microsoft.com/office/drawing/2014/chart" uri="{C3380CC4-5D6E-409C-BE32-E72D297353CC}">
              <c16:uniqueId val="{00000000-60A7-46AC-880F-79695584C6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279</c:v>
                </c:pt>
                <c:pt idx="2">
                  <c:v>193</c:v>
                </c:pt>
              </c:numCache>
            </c:numRef>
          </c:val>
          <c:extLst>
            <c:ext xmlns:c16="http://schemas.microsoft.com/office/drawing/2014/chart" uri="{C3380CC4-5D6E-409C-BE32-E72D297353CC}">
              <c16:uniqueId val="{00000001-60A7-46AC-880F-79695584C6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242</c:v>
                </c:pt>
                <c:pt idx="1">
                  <c:v>307</c:v>
                </c:pt>
                <c:pt idx="2">
                  <c:v>324</c:v>
                </c:pt>
              </c:numCache>
            </c:numRef>
          </c:val>
          <c:extLst>
            <c:ext xmlns:c16="http://schemas.microsoft.com/office/drawing/2014/chart" uri="{C3380CC4-5D6E-409C-BE32-E72D297353CC}">
              <c16:uniqueId val="{00000002-60A7-46AC-880F-79695584C6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
7,705
81.36
7,853,485
7,725,875
127,518
3,487,617
7,502,672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基準財政需要額において、社会保障費関連の社会福祉費、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高齢者保健福祉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費が増加し、公債費は減少している。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基準財政収入額では全体的に増加しており、特に固定資産税、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軽自動車税、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市町村たばこ税が増加している。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今後も安定的な税収の確保を図り財政基盤の安定化を図る。また、経常経費における物件費などの歳出を抑制し行政の効率化に努める。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経常的経費のうち一般財源分として人件費、維持補修費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は減少しているものの、物件費、扶助費、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は増加している。また、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普通交付税、地方消費税交付金、地方特例交付金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増加している。歳入、歳出ともに増加しているものの、全体的に歳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の増加が歳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の増加よりも多いことから昨年度比率より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することとな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公債費の増加が見込まれることから、さらなる経常経費の削減が求められる。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155194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845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155194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1565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4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4808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これまでは人口の減少に伴い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人当たりの決算額は増加傾向が続いていたが、令和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から減少に転じている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）に基づき、職員の適正配置に努めているほか、南幌町行財政改革実行計画（第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確実な遂行により、物件費をはじめとする経常経費削減などの取組みの効果が表れていると思われる。今後も行財政改革に継続して取組み、財政基盤の強化に努める。物件費及び維持補修費については、財政計画に基づき抑制を図るとともに、公共施設等総合管理計画に基づいた施設の休止・統合等の整理を行い、経費の抑制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78760</xdr:rowOff>
    </xdr:from>
    <xdr:to>
      <xdr:col>23</xdr:col>
      <xdr:colOff>133350</xdr:colOff>
      <xdr:row>81</xdr:row>
      <xdr:rowOff>83948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66210"/>
          <a:ext cx="8382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83948</xdr:rowOff>
    </xdr:from>
    <xdr:to>
      <xdr:col>19</xdr:col>
      <xdr:colOff>133350</xdr:colOff>
      <xdr:row>81</xdr:row>
      <xdr:rowOff>85327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71398"/>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63655</xdr:rowOff>
    </xdr:from>
    <xdr:to>
      <xdr:col>15</xdr:col>
      <xdr:colOff>82550</xdr:colOff>
      <xdr:row>81</xdr:row>
      <xdr:rowOff>85327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5110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126967</xdr:rowOff>
    </xdr:from>
    <xdr:to>
      <xdr:col>11</xdr:col>
      <xdr:colOff>31750</xdr:colOff>
      <xdr:row>81</xdr:row>
      <xdr:rowOff>63655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42967"/>
          <a:ext cx="889000" cy="10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27960</xdr:rowOff>
    </xdr:from>
    <xdr:to>
      <xdr:col>23</xdr:col>
      <xdr:colOff>184150</xdr:colOff>
      <xdr:row>81</xdr:row>
      <xdr:rowOff>129560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44487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33148</xdr:rowOff>
    </xdr:from>
    <xdr:to>
      <xdr:col>19</xdr:col>
      <xdr:colOff>184150</xdr:colOff>
      <xdr:row>81</xdr:row>
      <xdr:rowOff>134748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144925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34527</xdr:rowOff>
    </xdr:from>
    <xdr:to>
      <xdr:col>15</xdr:col>
      <xdr:colOff>133350</xdr:colOff>
      <xdr:row>81</xdr:row>
      <xdr:rowOff>136127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146304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12855</xdr:rowOff>
    </xdr:from>
    <xdr:to>
      <xdr:col>11</xdr:col>
      <xdr:colOff>82550</xdr:colOff>
      <xdr:row>81</xdr:row>
      <xdr:rowOff>114455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124632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76167</xdr:rowOff>
    </xdr:from>
    <xdr:to>
      <xdr:col>7</xdr:col>
      <xdr:colOff>31750</xdr:colOff>
      <xdr:row>81</xdr:row>
      <xdr:rowOff>6317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職員構成の変化により類似団体平均を上回る指数となっている。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年度までは行財政改革の取組みとして職員給与の独自削減を継続実施してきたことにより類似団体平均を下回っていたが、独自削減が終了した平成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年度以降は職員年齢構成により類似団体内平均を上回っている。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年間、新規採用者の抑制を行ったことにより、類似団体を下回っている。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次定員適正化計画（計画期間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度）による定員管理（令和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日現在で正規職員数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名とする）に取組み、職員の適正配置に努めていく。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12497</xdr:rowOff>
    </xdr:from>
    <xdr:to>
      <xdr:col>81</xdr:col>
      <xdr:colOff>44450</xdr:colOff>
      <xdr:row>59</xdr:row>
      <xdr:rowOff>23114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28047"/>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54966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3866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54966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5207"/>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94056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6520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133147</xdr:rowOff>
    </xdr:from>
    <xdr:to>
      <xdr:col>81</xdr:col>
      <xdr:colOff>95250</xdr:colOff>
      <xdr:row>59</xdr:row>
      <xdr:rowOff>63297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54424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143764</xdr:rowOff>
    </xdr:from>
    <xdr:to>
      <xdr:col>77</xdr:col>
      <xdr:colOff>95250</xdr:colOff>
      <xdr:row>59</xdr:row>
      <xdr:rowOff>73914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84091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4166</xdr:rowOff>
    </xdr:from>
    <xdr:to>
      <xdr:col>73</xdr:col>
      <xdr:colOff>44450</xdr:colOff>
      <xdr:row>59</xdr:row>
      <xdr:rowOff>105766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115943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170307</xdr:rowOff>
    </xdr:from>
    <xdr:to>
      <xdr:col>68</xdr:col>
      <xdr:colOff>203200</xdr:colOff>
      <xdr:row>59</xdr:row>
      <xdr:rowOff>100457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110634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43256</xdr:rowOff>
    </xdr:from>
    <xdr:to>
      <xdr:col>64</xdr:col>
      <xdr:colOff>152400</xdr:colOff>
      <xdr:row>59</xdr:row>
      <xdr:rowOff>144856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155033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％となっており、早期健全化基準の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ポイント下回るとともに、起債にあたり許可を必要とする基準の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ポイント下回っている。単年度比率では、令和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年度も前年度同様、実質公債費比率が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％を下回っており、公債費負担適正化計画の策定義務はないが、道路、公園の維持管理などのインフラ整備に加え、第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期総合計画の事業のうち、地方創生に向けた新たな投資も考えられ、今後も計画的な財源確保や行財政改革により公債費負担率の軽減に努めるなど、着実な財政運営が必要と考える。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％で早期健全化基準の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％と比較すると、これを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ポイント下回っているものの数値は上昇傾向にある。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ポイント悪化してるが、主な要因は地方債の現在高や組合負担等見込額が増加したことである。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となっており、充当可能基金の減少、施設改修等に係る起債発行額の増加による将来負担比率の上昇が見込まれるため、今後も事業実施の適正化を図り、健全な財政運営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124037</xdr:rowOff>
    </xdr:from>
    <xdr:to>
      <xdr:col>81</xdr:col>
      <xdr:colOff>44450</xdr:colOff>
      <xdr:row>20</xdr:row>
      <xdr:rowOff>161955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55303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156452</xdr:rowOff>
    </xdr:from>
    <xdr:to>
      <xdr:col>77</xdr:col>
      <xdr:colOff>44450</xdr:colOff>
      <xdr:row>20</xdr:row>
      <xdr:rowOff>124037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414002"/>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50740</xdr:rowOff>
    </xdr:from>
    <xdr:to>
      <xdr:col>72</xdr:col>
      <xdr:colOff>203200</xdr:colOff>
      <xdr:row>19</xdr:row>
      <xdr:rowOff>156452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08290"/>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19</xdr:row>
      <xdr:rowOff>50740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1869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111155</xdr:rowOff>
    </xdr:from>
    <xdr:to>
      <xdr:col>81</xdr:col>
      <xdr:colOff>95250</xdr:colOff>
      <xdr:row>21</xdr:row>
      <xdr:rowOff>41305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83232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73237</xdr:rowOff>
    </xdr:from>
    <xdr:to>
      <xdr:col>77</xdr:col>
      <xdr:colOff>95250</xdr:colOff>
      <xdr:row>21</xdr:row>
      <xdr:rowOff>3387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159614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8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105652</xdr:rowOff>
    </xdr:from>
    <xdr:to>
      <xdr:col>73</xdr:col>
      <xdr:colOff>44450</xdr:colOff>
      <xdr:row>20</xdr:row>
      <xdr:rowOff>35802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20579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171390</xdr:rowOff>
    </xdr:from>
    <xdr:to>
      <xdr:col>68</xdr:col>
      <xdr:colOff>203200</xdr:colOff>
      <xdr:row>19</xdr:row>
      <xdr:rowOff>101540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86317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
7,705
81.36
7,853,485
7,725,875
127,518
3,487,617
7,502,672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）を策定し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、定員管理に取り組んでいる。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これまで計画に基づいた職員の適正配置に努めており、人件費に係る経常収支比率は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％で類似団体を下回る状況である。今後も定員管理計画に基づく職員の適正配置を進め、人件費の抑制を図る。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南幌町行財政改革実行計画（第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）の確実な取組みなど、物件費をはじめとする経常経費の削減に努めている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と同しポイントポイントとなった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。今後においても行財政改革実行計画に基づき経費を抑制するとともに、公共施設等総合管理計画により、施設の統廃合等を行い経費の削減を図る。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98425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13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17</xdr:row>
      <xdr:rowOff>98425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41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16</xdr:row>
      <xdr:rowOff>155575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41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98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47625</xdr:rowOff>
    </xdr:from>
    <xdr:to>
      <xdr:col>82</xdr:col>
      <xdr:colOff>158750</xdr:colOff>
      <xdr:row>17</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19702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47625</xdr:rowOff>
    </xdr:from>
    <xdr:to>
      <xdr:col>78</xdr:col>
      <xdr:colOff>120650</xdr:colOff>
      <xdr:row>17</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4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ている。これは、子どもの医療費助成事業（小学生以下の医療費無償化及び中高生の医療費一部助成）による増加や自立支援、地域生活支援、保育所施設の給付費が年々増加して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9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年度までは類似団体平均と同水準で推移してきたが、繰出金の増加により令和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年度から類似団体平均を大きく上回ることとなった。今後も高い水準となる見込みであることから、第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次行財政改革実行計画（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）に取組み、繰出金等の抑制を図る。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83566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42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047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04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、類似団体平均と比較すると高水準に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補助費等のなかには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負担金の割合も多く、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施設維持管理等経費の増加が見込まれる。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下回っている。今後は施設改修等に係る起債発行額の増加により元利償還金の増加が見込まれるため、事業実施の適正化を図り、公債費の縮減に努める。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53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81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543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行政評価などによる事務事業の見直しや総合計画に基づく計画的な行財政運営に努める。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30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25196"/>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163570</xdr:rowOff>
    </xdr:from>
    <xdr:to>
      <xdr:col>29</xdr:col>
      <xdr:colOff>127000</xdr:colOff>
      <xdr:row>19</xdr:row>
      <xdr:rowOff>9219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97295"/>
          <a:ext cx="6477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129444</xdr:rowOff>
    </xdr:from>
    <xdr:to>
      <xdr:col>26</xdr:col>
      <xdr:colOff>50800</xdr:colOff>
      <xdr:row>18</xdr:row>
      <xdr:rowOff>163570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63169"/>
          <a:ext cx="698500" cy="3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122408</xdr:rowOff>
    </xdr:from>
    <xdr:to>
      <xdr:col>22</xdr:col>
      <xdr:colOff>114300</xdr:colOff>
      <xdr:row>18</xdr:row>
      <xdr:rowOff>129444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56133"/>
          <a:ext cx="698500" cy="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122408</xdr:rowOff>
    </xdr:from>
    <xdr:to>
      <xdr:col>18</xdr:col>
      <xdr:colOff>177800</xdr:colOff>
      <xdr:row>18</xdr:row>
      <xdr:rowOff>126390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6133"/>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129869</xdr:rowOff>
    </xdr:from>
    <xdr:to>
      <xdr:col>29</xdr:col>
      <xdr:colOff>177800</xdr:colOff>
      <xdr:row>19</xdr:row>
      <xdr:rowOff>60019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101946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112770</xdr:rowOff>
    </xdr:from>
    <xdr:to>
      <xdr:col>26</xdr:col>
      <xdr:colOff>101600</xdr:colOff>
      <xdr:row>19</xdr:row>
      <xdr:rowOff>42920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27697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3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78644</xdr:rowOff>
    </xdr:from>
    <xdr:to>
      <xdr:col>22</xdr:col>
      <xdr:colOff>165100</xdr:colOff>
      <xdr:row>19</xdr:row>
      <xdr:rowOff>8794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165021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71608</xdr:rowOff>
    </xdr:from>
    <xdr:to>
      <xdr:col>19</xdr:col>
      <xdr:colOff>38100</xdr:colOff>
      <xdr:row>19</xdr:row>
      <xdr:rowOff>1758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75590</xdr:rowOff>
    </xdr:from>
    <xdr:to>
      <xdr:col>15</xdr:col>
      <xdr:colOff>101600</xdr:colOff>
      <xdr:row>19</xdr:row>
      <xdr:rowOff>5740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152423</xdr:rowOff>
    </xdr:from>
    <xdr:to>
      <xdr:col>29</xdr:col>
      <xdr:colOff>127000</xdr:colOff>
      <xdr:row>35</xdr:row>
      <xdr:rowOff>188134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2773"/>
          <a:ext cx="6477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137200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188134</xdr:rowOff>
    </xdr:from>
    <xdr:to>
      <xdr:col>26</xdr:col>
      <xdr:colOff>50800</xdr:colOff>
      <xdr:row>35</xdr:row>
      <xdr:rowOff>303757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8484"/>
          <a:ext cx="698500" cy="11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303757</xdr:rowOff>
    </xdr:from>
    <xdr:to>
      <xdr:col>22</xdr:col>
      <xdr:colOff>114300</xdr:colOff>
      <xdr:row>36</xdr:row>
      <xdr:rowOff>84921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4107"/>
          <a:ext cx="698500" cy="12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321245</xdr:rowOff>
    </xdr:from>
    <xdr:to>
      <xdr:col>18</xdr:col>
      <xdr:colOff>177800</xdr:colOff>
      <xdr:row>36</xdr:row>
      <xdr:rowOff>84921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1595"/>
          <a:ext cx="698500" cy="10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101623</xdr:rowOff>
    </xdr:from>
    <xdr:to>
      <xdr:col>29</xdr:col>
      <xdr:colOff>177800</xdr:colOff>
      <xdr:row>35</xdr:row>
      <xdr:rowOff>203223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137334</xdr:rowOff>
    </xdr:from>
    <xdr:to>
      <xdr:col>26</xdr:col>
      <xdr:colOff>101600</xdr:colOff>
      <xdr:row>35</xdr:row>
      <xdr:rowOff>238934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249111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252957</xdr:rowOff>
    </xdr:from>
    <xdr:to>
      <xdr:col>22</xdr:col>
      <xdr:colOff>165100</xdr:colOff>
      <xdr:row>36</xdr:row>
      <xdr:rowOff>11657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339334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4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34121</xdr:rowOff>
    </xdr:from>
    <xdr:to>
      <xdr:col>19</xdr:col>
      <xdr:colOff>38100</xdr:colOff>
      <xdr:row>36</xdr:row>
      <xdr:rowOff>135721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120498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270445</xdr:rowOff>
    </xdr:from>
    <xdr:to>
      <xdr:col>15</xdr:col>
      <xdr:colOff>101600</xdr:colOff>
      <xdr:row>36</xdr:row>
      <xdr:rowOff>29145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39322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
7,705
81.36
7,853,485
7,725,875
127,518
3,487,617
7,502,672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130647</xdr:rowOff>
    </xdr:from>
    <xdr:to>
      <xdr:col>24</xdr:col>
      <xdr:colOff>63500</xdr:colOff>
      <xdr:row>38</xdr:row>
      <xdr:rowOff>8741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474297"/>
          <a:ext cx="838200" cy="4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108548</xdr:rowOff>
    </xdr:from>
    <xdr:to>
      <xdr:col>19</xdr:col>
      <xdr:colOff>177800</xdr:colOff>
      <xdr:row>37</xdr:row>
      <xdr:rowOff>130647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452198"/>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105176</xdr:rowOff>
    </xdr:from>
    <xdr:to>
      <xdr:col>15</xdr:col>
      <xdr:colOff>50800</xdr:colOff>
      <xdr:row>37</xdr:row>
      <xdr:rowOff>108548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44882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80224</xdr:rowOff>
    </xdr:from>
    <xdr:to>
      <xdr:col>10</xdr:col>
      <xdr:colOff>114300</xdr:colOff>
      <xdr:row>37</xdr:row>
      <xdr:rowOff>105176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23874"/>
          <a:ext cx="8890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129391</xdr:rowOff>
    </xdr:from>
    <xdr:to>
      <xdr:col>24</xdr:col>
      <xdr:colOff>114300</xdr:colOff>
      <xdr:row>38</xdr:row>
      <xdr:rowOff>59541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44318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8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79847</xdr:rowOff>
    </xdr:from>
    <xdr:to>
      <xdr:col>20</xdr:col>
      <xdr:colOff>38100</xdr:colOff>
      <xdr:row>38</xdr:row>
      <xdr:rowOff>9998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1124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1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57748</xdr:rowOff>
    </xdr:from>
    <xdr:to>
      <xdr:col>15</xdr:col>
      <xdr:colOff>101600</xdr:colOff>
      <xdr:row>37</xdr:row>
      <xdr:rowOff>159348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150475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54376</xdr:rowOff>
    </xdr:from>
    <xdr:to>
      <xdr:col>10</xdr:col>
      <xdr:colOff>165100</xdr:colOff>
      <xdr:row>37</xdr:row>
      <xdr:rowOff>155976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147103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29424</xdr:rowOff>
    </xdr:from>
    <xdr:to>
      <xdr:col>6</xdr:col>
      <xdr:colOff>38100</xdr:colOff>
      <xdr:row>37</xdr:row>
      <xdr:rowOff>131024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122151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103060</xdr:rowOff>
    </xdr:from>
    <xdr:to>
      <xdr:col>24</xdr:col>
      <xdr:colOff>63500</xdr:colOff>
      <xdr:row>58</xdr:row>
      <xdr:rowOff>104320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47160"/>
          <a:ext cx="8382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103060</xdr:rowOff>
    </xdr:from>
    <xdr:to>
      <xdr:col>19</xdr:col>
      <xdr:colOff>177800</xdr:colOff>
      <xdr:row>58</xdr:row>
      <xdr:rowOff>142356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47160"/>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126799</xdr:rowOff>
    </xdr:from>
    <xdr:to>
      <xdr:col>15</xdr:col>
      <xdr:colOff>50800</xdr:colOff>
      <xdr:row>58</xdr:row>
      <xdr:rowOff>142356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70899"/>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126799</xdr:rowOff>
    </xdr:from>
    <xdr:to>
      <xdr:col>10</xdr:col>
      <xdr:colOff>114300</xdr:colOff>
      <xdr:row>59</xdr:row>
      <xdr:rowOff>42876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70899"/>
          <a:ext cx="889000" cy="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53520</xdr:rowOff>
    </xdr:from>
    <xdr:to>
      <xdr:col>24</xdr:col>
      <xdr:colOff>114300</xdr:colOff>
      <xdr:row>58</xdr:row>
      <xdr:rowOff>155120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52260</xdr:rowOff>
    </xdr:from>
    <xdr:to>
      <xdr:col>20</xdr:col>
      <xdr:colOff>38100</xdr:colOff>
      <xdr:row>58</xdr:row>
      <xdr:rowOff>153860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144987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8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91556</xdr:rowOff>
    </xdr:from>
    <xdr:to>
      <xdr:col>15</xdr:col>
      <xdr:colOff>101600</xdr:colOff>
      <xdr:row>59</xdr:row>
      <xdr:rowOff>21706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12833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75999</xdr:rowOff>
    </xdr:from>
    <xdr:to>
      <xdr:col>10</xdr:col>
      <xdr:colOff>165100</xdr:colOff>
      <xdr:row>59</xdr:row>
      <xdr:rowOff>6149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168726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1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163526</xdr:rowOff>
    </xdr:from>
    <xdr:to>
      <xdr:col>6</xdr:col>
      <xdr:colOff>38100</xdr:colOff>
      <xdr:row>59</xdr:row>
      <xdr:rowOff>93676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84803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2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90818</xdr:rowOff>
    </xdr:from>
    <xdr:to>
      <xdr:col>24</xdr:col>
      <xdr:colOff>63500</xdr:colOff>
      <xdr:row>75</xdr:row>
      <xdr:rowOff>106496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49568"/>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162884</xdr:rowOff>
    </xdr:from>
    <xdr:to>
      <xdr:col>19</xdr:col>
      <xdr:colOff>177800</xdr:colOff>
      <xdr:row>75</xdr:row>
      <xdr:rowOff>90818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50184"/>
          <a:ext cx="889000" cy="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162884</xdr:rowOff>
    </xdr:from>
    <xdr:to>
      <xdr:col>15</xdr:col>
      <xdr:colOff>50800</xdr:colOff>
      <xdr:row>76</xdr:row>
      <xdr:rowOff>65348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50184"/>
          <a:ext cx="8890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65348</xdr:rowOff>
    </xdr:from>
    <xdr:to>
      <xdr:col>10</xdr:col>
      <xdr:colOff>114300</xdr:colOff>
      <xdr:row>76</xdr:row>
      <xdr:rowOff>166866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95548"/>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55696</xdr:rowOff>
    </xdr:from>
    <xdr:to>
      <xdr:col>24</xdr:col>
      <xdr:colOff>114300</xdr:colOff>
      <xdr:row>75</xdr:row>
      <xdr:rowOff>157296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78573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40018</xdr:rowOff>
    </xdr:from>
    <xdr:to>
      <xdr:col>20</xdr:col>
      <xdr:colOff>38100</xdr:colOff>
      <xdr:row>75</xdr:row>
      <xdr:rowOff>141618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158145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112084</xdr:rowOff>
    </xdr:from>
    <xdr:to>
      <xdr:col>15</xdr:col>
      <xdr:colOff>101600</xdr:colOff>
      <xdr:row>75</xdr:row>
      <xdr:rowOff>42234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58761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14548</xdr:rowOff>
    </xdr:from>
    <xdr:to>
      <xdr:col>10</xdr:col>
      <xdr:colOff>165100</xdr:colOff>
      <xdr:row>76</xdr:row>
      <xdr:rowOff>116148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132675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116066</xdr:rowOff>
    </xdr:from>
    <xdr:to>
      <xdr:col>6</xdr:col>
      <xdr:colOff>38100</xdr:colOff>
      <xdr:row>77</xdr:row>
      <xdr:rowOff>46216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62742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85217</xdr:rowOff>
    </xdr:from>
    <xdr:to>
      <xdr:col>24</xdr:col>
      <xdr:colOff>63500</xdr:colOff>
      <xdr:row>94</xdr:row>
      <xdr:rowOff>164655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1517"/>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164655</xdr:rowOff>
    </xdr:from>
    <xdr:to>
      <xdr:col>19</xdr:col>
      <xdr:colOff>177800</xdr:colOff>
      <xdr:row>95</xdr:row>
      <xdr:rowOff>22609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80955"/>
          <a:ext cx="889000" cy="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22609</xdr:rowOff>
    </xdr:from>
    <xdr:to>
      <xdr:col>15</xdr:col>
      <xdr:colOff>50800</xdr:colOff>
      <xdr:row>96</xdr:row>
      <xdr:rowOff>56595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0359"/>
          <a:ext cx="889000" cy="20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56595</xdr:rowOff>
    </xdr:from>
    <xdr:to>
      <xdr:col>10</xdr:col>
      <xdr:colOff>114300</xdr:colOff>
      <xdr:row>96</xdr:row>
      <xdr:rowOff>118811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5795"/>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34417</xdr:rowOff>
    </xdr:from>
    <xdr:to>
      <xdr:col>24</xdr:col>
      <xdr:colOff>114300</xdr:colOff>
      <xdr:row>94</xdr:row>
      <xdr:rowOff>136017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57294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113855</xdr:rowOff>
    </xdr:from>
    <xdr:to>
      <xdr:col>20</xdr:col>
      <xdr:colOff>38100</xdr:colOff>
      <xdr:row>95</xdr:row>
      <xdr:rowOff>44005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60532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143259</xdr:rowOff>
    </xdr:from>
    <xdr:to>
      <xdr:col>15</xdr:col>
      <xdr:colOff>101600</xdr:colOff>
      <xdr:row>95</xdr:row>
      <xdr:rowOff>73409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89936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5795</xdr:rowOff>
    </xdr:from>
    <xdr:to>
      <xdr:col>10</xdr:col>
      <xdr:colOff>165100</xdr:colOff>
      <xdr:row>96</xdr:row>
      <xdr:rowOff>107395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123922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68011</xdr:rowOff>
    </xdr:from>
    <xdr:to>
      <xdr:col>6</xdr:col>
      <xdr:colOff>38100</xdr:colOff>
      <xdr:row>96</xdr:row>
      <xdr:rowOff>169611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163035</xdr:rowOff>
    </xdr:from>
    <xdr:to>
      <xdr:col>55</xdr:col>
      <xdr:colOff>0</xdr:colOff>
      <xdr:row>36</xdr:row>
      <xdr:rowOff>41978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63785"/>
          <a:ext cx="838200" cy="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163035</xdr:rowOff>
    </xdr:from>
    <xdr:to>
      <xdr:col>50</xdr:col>
      <xdr:colOff>114300</xdr:colOff>
      <xdr:row>36</xdr:row>
      <xdr:rowOff>57939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63785"/>
          <a:ext cx="889000" cy="6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167580</xdr:rowOff>
    </xdr:from>
    <xdr:to>
      <xdr:col>45</xdr:col>
      <xdr:colOff>177800</xdr:colOff>
      <xdr:row>36</xdr:row>
      <xdr:rowOff>57939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96880"/>
          <a:ext cx="889000" cy="23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167580</xdr:rowOff>
    </xdr:from>
    <xdr:to>
      <xdr:col>41</xdr:col>
      <xdr:colOff>50800</xdr:colOff>
      <xdr:row>36</xdr:row>
      <xdr:rowOff>101087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96880"/>
          <a:ext cx="889000" cy="27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162628</xdr:rowOff>
    </xdr:from>
    <xdr:to>
      <xdr:col>55</xdr:col>
      <xdr:colOff>50800</xdr:colOff>
      <xdr:row>36</xdr:row>
      <xdr:rowOff>92778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141055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112235</xdr:rowOff>
    </xdr:from>
    <xdr:to>
      <xdr:col>50</xdr:col>
      <xdr:colOff>165100</xdr:colOff>
      <xdr:row>36</xdr:row>
      <xdr:rowOff>42385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58912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8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7139</xdr:rowOff>
    </xdr:from>
    <xdr:to>
      <xdr:col>46</xdr:col>
      <xdr:colOff>38100</xdr:colOff>
      <xdr:row>36</xdr:row>
      <xdr:rowOff>108739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125266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5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116780</xdr:rowOff>
    </xdr:from>
    <xdr:to>
      <xdr:col>41</xdr:col>
      <xdr:colOff>101600</xdr:colOff>
      <xdr:row>35</xdr:row>
      <xdr:rowOff>46930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63457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72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50287</xdr:rowOff>
    </xdr:from>
    <xdr:to>
      <xdr:col>36</xdr:col>
      <xdr:colOff>165100</xdr:colOff>
      <xdr:row>36</xdr:row>
      <xdr:rowOff>151887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168414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9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5309</xdr:rowOff>
    </xdr:from>
    <xdr:to>
      <xdr:col>55</xdr:col>
      <xdr:colOff>0</xdr:colOff>
      <xdr:row>56</xdr:row>
      <xdr:rowOff>20674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35059"/>
          <a:ext cx="838200" cy="18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5309</xdr:rowOff>
    </xdr:from>
    <xdr:to>
      <xdr:col>50</xdr:col>
      <xdr:colOff>114300</xdr:colOff>
      <xdr:row>57</xdr:row>
      <xdr:rowOff>166386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35059"/>
          <a:ext cx="889000" cy="50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147118</xdr:rowOff>
    </xdr:from>
    <xdr:to>
      <xdr:col>45</xdr:col>
      <xdr:colOff>177800</xdr:colOff>
      <xdr:row>57</xdr:row>
      <xdr:rowOff>166386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76868"/>
          <a:ext cx="889000" cy="3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147118</xdr:rowOff>
    </xdr:from>
    <xdr:to>
      <xdr:col>41</xdr:col>
      <xdr:colOff>50800</xdr:colOff>
      <xdr:row>58</xdr:row>
      <xdr:rowOff>20005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6868"/>
          <a:ext cx="889000" cy="38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141324</xdr:rowOff>
    </xdr:from>
    <xdr:to>
      <xdr:col>55</xdr:col>
      <xdr:colOff>50800</xdr:colOff>
      <xdr:row>56</xdr:row>
      <xdr:rowOff>71474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164201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2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125959</xdr:rowOff>
    </xdr:from>
    <xdr:to>
      <xdr:col>50</xdr:col>
      <xdr:colOff>165100</xdr:colOff>
      <xdr:row>55</xdr:row>
      <xdr:rowOff>56109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72636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115586</xdr:rowOff>
    </xdr:from>
    <xdr:to>
      <xdr:col>46</xdr:col>
      <xdr:colOff>38100</xdr:colOff>
      <xdr:row>58</xdr:row>
      <xdr:rowOff>45736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36863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8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96318</xdr:rowOff>
    </xdr:from>
    <xdr:to>
      <xdr:col>41</xdr:col>
      <xdr:colOff>101600</xdr:colOff>
      <xdr:row>56</xdr:row>
      <xdr:rowOff>26468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42995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140655</xdr:rowOff>
    </xdr:from>
    <xdr:to>
      <xdr:col>36</xdr:col>
      <xdr:colOff>165100</xdr:colOff>
      <xdr:row>58</xdr:row>
      <xdr:rowOff>70805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61932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1000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82029</xdr:rowOff>
    </xdr:from>
    <xdr:to>
      <xdr:col>55</xdr:col>
      <xdr:colOff>0</xdr:colOff>
      <xdr:row>78</xdr:row>
      <xdr:rowOff>16252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69329"/>
          <a:ext cx="838200" cy="62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82029</xdr:rowOff>
    </xdr:from>
    <xdr:to>
      <xdr:col>50</xdr:col>
      <xdr:colOff>114300</xdr:colOff>
      <xdr:row>78</xdr:row>
      <xdr:rowOff>129156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69329"/>
          <a:ext cx="889000" cy="7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101029</xdr:rowOff>
    </xdr:from>
    <xdr:to>
      <xdr:col>45</xdr:col>
      <xdr:colOff>177800</xdr:colOff>
      <xdr:row>78</xdr:row>
      <xdr:rowOff>129156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4129"/>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101029</xdr:rowOff>
    </xdr:from>
    <xdr:to>
      <xdr:col>41</xdr:col>
      <xdr:colOff>50800</xdr:colOff>
      <xdr:row>78</xdr:row>
      <xdr:rowOff>130821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4129"/>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136902</xdr:rowOff>
    </xdr:from>
    <xdr:to>
      <xdr:col>55</xdr:col>
      <xdr:colOff>50800</xdr:colOff>
      <xdr:row>78</xdr:row>
      <xdr:rowOff>67052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51829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31229</xdr:rowOff>
    </xdr:from>
    <xdr:to>
      <xdr:col>50</xdr:col>
      <xdr:colOff>165100</xdr:colOff>
      <xdr:row>74</xdr:row>
      <xdr:rowOff>132829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149356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4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78356</xdr:rowOff>
    </xdr:from>
    <xdr:to>
      <xdr:col>46</xdr:col>
      <xdr:colOff>38100</xdr:colOff>
      <xdr:row>79</xdr:row>
      <xdr:rowOff>8506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50229</xdr:rowOff>
    </xdr:from>
    <xdr:to>
      <xdr:col>41</xdr:col>
      <xdr:colOff>101600</xdr:colOff>
      <xdr:row>78</xdr:row>
      <xdr:rowOff>151829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142956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80021</xdr:rowOff>
    </xdr:from>
    <xdr:to>
      <xdr:col>36</xdr:col>
      <xdr:colOff>165100</xdr:colOff>
      <xdr:row>79</xdr:row>
      <xdr:rowOff>10171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162083</xdr:rowOff>
    </xdr:from>
    <xdr:to>
      <xdr:col>55</xdr:col>
      <xdr:colOff>0</xdr:colOff>
      <xdr:row>96</xdr:row>
      <xdr:rowOff>91050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78383"/>
          <a:ext cx="838200" cy="2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91050</xdr:rowOff>
    </xdr:from>
    <xdr:to>
      <xdr:col>50</xdr:col>
      <xdr:colOff>114300</xdr:colOff>
      <xdr:row>96</xdr:row>
      <xdr:rowOff>162827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50250"/>
          <a:ext cx="889000" cy="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30814</xdr:rowOff>
    </xdr:from>
    <xdr:to>
      <xdr:col>45</xdr:col>
      <xdr:colOff>177800</xdr:colOff>
      <xdr:row>96</xdr:row>
      <xdr:rowOff>162827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47114"/>
          <a:ext cx="889000" cy="4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30814</xdr:rowOff>
    </xdr:from>
    <xdr:to>
      <xdr:col>41</xdr:col>
      <xdr:colOff>50800</xdr:colOff>
      <xdr:row>97</xdr:row>
      <xdr:rowOff>7409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47114"/>
          <a:ext cx="889000" cy="4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111283</xdr:rowOff>
    </xdr:from>
    <xdr:to>
      <xdr:col>55</xdr:col>
      <xdr:colOff>50800</xdr:colOff>
      <xdr:row>95</xdr:row>
      <xdr:rowOff>41433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134160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7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40250</xdr:rowOff>
    </xdr:from>
    <xdr:to>
      <xdr:col>50</xdr:col>
      <xdr:colOff>165100</xdr:colOff>
      <xdr:row>96</xdr:row>
      <xdr:rowOff>141850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158377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112027</xdr:rowOff>
    </xdr:from>
    <xdr:to>
      <xdr:col>46</xdr:col>
      <xdr:colOff>38100</xdr:colOff>
      <xdr:row>97</xdr:row>
      <xdr:rowOff>42177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33304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6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151464</xdr:rowOff>
    </xdr:from>
    <xdr:to>
      <xdr:col>41</xdr:col>
      <xdr:colOff>101600</xdr:colOff>
      <xdr:row>94</xdr:row>
      <xdr:rowOff>81614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98141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8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128059</xdr:rowOff>
    </xdr:from>
    <xdr:to>
      <xdr:col>36</xdr:col>
      <xdr:colOff>165100</xdr:colOff>
      <xdr:row>97</xdr:row>
      <xdr:rowOff>58209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49336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74533</xdr:rowOff>
    </xdr:from>
    <xdr:to>
      <xdr:col>85</xdr:col>
      <xdr:colOff>127000</xdr:colOff>
      <xdr:row>77</xdr:row>
      <xdr:rowOff>78051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76183"/>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78051</xdr:rowOff>
    </xdr:from>
    <xdr:to>
      <xdr:col>81</xdr:col>
      <xdr:colOff>50800</xdr:colOff>
      <xdr:row>77</xdr:row>
      <xdr:rowOff>89660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79701"/>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89660</xdr:rowOff>
    </xdr:from>
    <xdr:to>
      <xdr:col>76</xdr:col>
      <xdr:colOff>114300</xdr:colOff>
      <xdr:row>77</xdr:row>
      <xdr:rowOff>93492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91310"/>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58623</xdr:rowOff>
    </xdr:from>
    <xdr:to>
      <xdr:col>71</xdr:col>
      <xdr:colOff>177800</xdr:colOff>
      <xdr:row>77</xdr:row>
      <xdr:rowOff>93492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60273"/>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23733</xdr:rowOff>
    </xdr:from>
    <xdr:to>
      <xdr:col>85</xdr:col>
      <xdr:colOff>177800</xdr:colOff>
      <xdr:row>77</xdr:row>
      <xdr:rowOff>125333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2160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27251</xdr:rowOff>
    </xdr:from>
    <xdr:to>
      <xdr:col>81</xdr:col>
      <xdr:colOff>101600</xdr:colOff>
      <xdr:row>77</xdr:row>
      <xdr:rowOff>128851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119978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38860</xdr:rowOff>
    </xdr:from>
    <xdr:to>
      <xdr:col>76</xdr:col>
      <xdr:colOff>165100</xdr:colOff>
      <xdr:row>77</xdr:row>
      <xdr:rowOff>140460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42692</xdr:rowOff>
    </xdr:from>
    <xdr:to>
      <xdr:col>72</xdr:col>
      <xdr:colOff>38100</xdr:colOff>
      <xdr:row>77</xdr:row>
      <xdr:rowOff>144292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135419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7823</xdr:rowOff>
    </xdr:from>
    <xdr:to>
      <xdr:col>67</xdr:col>
      <xdr:colOff>101600</xdr:colOff>
      <xdr:row>77</xdr:row>
      <xdr:rowOff>109423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100550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54408</xdr:rowOff>
    </xdr:from>
    <xdr:to>
      <xdr:col>85</xdr:col>
      <xdr:colOff>127000</xdr:colOff>
      <xdr:row>98</xdr:row>
      <xdr:rowOff>62179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6508"/>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62179</xdr:rowOff>
    </xdr:from>
    <xdr:to>
      <xdr:col>81</xdr:col>
      <xdr:colOff>50800</xdr:colOff>
      <xdr:row>98</xdr:row>
      <xdr:rowOff>63753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64279"/>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50955</xdr:rowOff>
    </xdr:from>
    <xdr:to>
      <xdr:col>76</xdr:col>
      <xdr:colOff>114300</xdr:colOff>
      <xdr:row>98</xdr:row>
      <xdr:rowOff>63753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53055"/>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22391</xdr:rowOff>
    </xdr:from>
    <xdr:to>
      <xdr:col>71</xdr:col>
      <xdr:colOff>177800</xdr:colOff>
      <xdr:row>98</xdr:row>
      <xdr:rowOff>50955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24491"/>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3608</xdr:rowOff>
    </xdr:from>
    <xdr:to>
      <xdr:col>85</xdr:col>
      <xdr:colOff>177800</xdr:colOff>
      <xdr:row>98</xdr:row>
      <xdr:rowOff>105208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89985</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11379</xdr:rowOff>
    </xdr:from>
    <xdr:to>
      <xdr:col>81</xdr:col>
      <xdr:colOff>101600</xdr:colOff>
      <xdr:row>98</xdr:row>
      <xdr:rowOff>112979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104106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12953</xdr:rowOff>
    </xdr:from>
    <xdr:to>
      <xdr:col>76</xdr:col>
      <xdr:colOff>165100</xdr:colOff>
      <xdr:row>98</xdr:row>
      <xdr:rowOff>114553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105680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xdr:rowOff>
    </xdr:from>
    <xdr:to>
      <xdr:col>72</xdr:col>
      <xdr:colOff>38100</xdr:colOff>
      <xdr:row>98</xdr:row>
      <xdr:rowOff>101755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92882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143041</xdr:rowOff>
    </xdr:from>
    <xdr:to>
      <xdr:col>67</xdr:col>
      <xdr:colOff>101600</xdr:colOff>
      <xdr:row>98</xdr:row>
      <xdr:rowOff>73191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64318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50254</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6051004"/>
          <a:ext cx="1269" cy="6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168381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8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50254</xdr:rowOff>
    </xdr:from>
    <xdr:to>
      <xdr:col>116</xdr:col>
      <xdr:colOff>152400</xdr:colOff>
      <xdr:row>35</xdr:row>
      <xdr:rowOff>50254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05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118783</xdr:rowOff>
    </xdr:from>
    <xdr:to>
      <xdr:col>116</xdr:col>
      <xdr:colOff>63500</xdr:colOff>
      <xdr:row>38</xdr:row>
      <xdr:rowOff>125705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3883"/>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85336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600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106909</xdr:rowOff>
    </xdr:from>
    <xdr:to>
      <xdr:col>116</xdr:col>
      <xdr:colOff>114300</xdr:colOff>
      <xdr:row>39</xdr:row>
      <xdr:rowOff>37059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13462</xdr:rowOff>
    </xdr:from>
    <xdr:to>
      <xdr:col>111</xdr:col>
      <xdr:colOff>177800</xdr:colOff>
      <xdr:row>38</xdr:row>
      <xdr:rowOff>125705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328412"/>
          <a:ext cx="889000" cy="13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117437</xdr:rowOff>
    </xdr:from>
    <xdr:to>
      <xdr:col>112</xdr:col>
      <xdr:colOff>38100</xdr:colOff>
      <xdr:row>39</xdr:row>
      <xdr:rowOff>47587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3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38714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7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13462</xdr:rowOff>
    </xdr:from>
    <xdr:to>
      <xdr:col>107</xdr:col>
      <xdr:colOff>50800</xdr:colOff>
      <xdr:row>35</xdr:row>
      <xdr:rowOff>102997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328412"/>
          <a:ext cx="88900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102146</xdr:rowOff>
    </xdr:from>
    <xdr:to>
      <xdr:col>107</xdr:col>
      <xdr:colOff>101600</xdr:colOff>
      <xdr:row>39</xdr:row>
      <xdr:rowOff>32296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23423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7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102997</xdr:rowOff>
    </xdr:from>
    <xdr:to>
      <xdr:col>102</xdr:col>
      <xdr:colOff>114300</xdr:colOff>
      <xdr:row>37</xdr:row>
      <xdr:rowOff>65125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03747"/>
          <a:ext cx="889000" cy="30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116649</xdr:rowOff>
    </xdr:from>
    <xdr:to>
      <xdr:col>102</xdr:col>
      <xdr:colOff>165100</xdr:colOff>
      <xdr:row>39</xdr:row>
      <xdr:rowOff>46799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120015</xdr:rowOff>
    </xdr:from>
    <xdr:to>
      <xdr:col>98</xdr:col>
      <xdr:colOff>38100</xdr:colOff>
      <xdr:row>39</xdr:row>
      <xdr:rowOff>50165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41292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67983</xdr:rowOff>
    </xdr:from>
    <xdr:to>
      <xdr:col>116</xdr:col>
      <xdr:colOff>114300</xdr:colOff>
      <xdr:row>38</xdr:row>
      <xdr:rowOff>169583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27360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74905</xdr:rowOff>
    </xdr:from>
    <xdr:to>
      <xdr:col>112</xdr:col>
      <xdr:colOff>38100</xdr:colOff>
      <xdr:row>39</xdr:row>
      <xdr:rowOff>5055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21582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3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134112</xdr:rowOff>
    </xdr:from>
    <xdr:to>
      <xdr:col>107</xdr:col>
      <xdr:colOff>101600</xdr:colOff>
      <xdr:row>31</xdr:row>
      <xdr:rowOff>64262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2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29</xdr:row>
      <xdr:rowOff>80789</xdr:rowOff>
    </xdr:from>
    <xdr:ext cx="59901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34795" y="505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52197</xdr:rowOff>
    </xdr:from>
    <xdr:to>
      <xdr:col>102</xdr:col>
      <xdr:colOff>165100</xdr:colOff>
      <xdr:row>35</xdr:row>
      <xdr:rowOff>153797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170324</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8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14325</xdr:rowOff>
    </xdr:from>
    <xdr:to>
      <xdr:col>98</xdr:col>
      <xdr:colOff>38100</xdr:colOff>
      <xdr:row>37</xdr:row>
      <xdr:rowOff>115925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132452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61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43669</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21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164319</xdr:rowOff>
    </xdr:from>
    <xdr:to>
      <xdr:col>98</xdr:col>
      <xdr:colOff>38100</xdr:colOff>
      <xdr:row>59</xdr:row>
      <xdr:rowOff>94469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85596</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99489</xdr:rowOff>
    </xdr:from>
    <xdr:to>
      <xdr:col>116</xdr:col>
      <xdr:colOff>63500</xdr:colOff>
      <xdr:row>76</xdr:row>
      <xdr:rowOff>102949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29689"/>
          <a:ext cx="8382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102949</xdr:rowOff>
    </xdr:from>
    <xdr:to>
      <xdr:col>111</xdr:col>
      <xdr:colOff>177800</xdr:colOff>
      <xdr:row>76</xdr:row>
      <xdr:rowOff>136744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3314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136744</xdr:rowOff>
    </xdr:from>
    <xdr:to>
      <xdr:col>107</xdr:col>
      <xdr:colOff>50800</xdr:colOff>
      <xdr:row>76</xdr:row>
      <xdr:rowOff>139753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6694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139753</xdr:rowOff>
    </xdr:from>
    <xdr:to>
      <xdr:col>102</xdr:col>
      <xdr:colOff>114300</xdr:colOff>
      <xdr:row>76</xdr:row>
      <xdr:rowOff>155253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69953"/>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48689</xdr:rowOff>
    </xdr:from>
    <xdr:to>
      <xdr:col>116</xdr:col>
      <xdr:colOff>114300</xdr:colOff>
      <xdr:row>76</xdr:row>
      <xdr:rowOff>150289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27116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5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52149</xdr:rowOff>
    </xdr:from>
    <xdr:to>
      <xdr:col>112</xdr:col>
      <xdr:colOff>38100</xdr:colOff>
      <xdr:row>76</xdr:row>
      <xdr:rowOff>153749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144876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85944</xdr:rowOff>
    </xdr:from>
    <xdr:to>
      <xdr:col>107</xdr:col>
      <xdr:colOff>101600</xdr:colOff>
      <xdr:row>77</xdr:row>
      <xdr:rowOff>16094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88953</xdr:rowOff>
    </xdr:from>
    <xdr:to>
      <xdr:col>102</xdr:col>
      <xdr:colOff>165100</xdr:colOff>
      <xdr:row>77</xdr:row>
      <xdr:rowOff>19103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104453</xdr:rowOff>
    </xdr:from>
    <xdr:to>
      <xdr:col>98</xdr:col>
      <xdr:colOff>38100</xdr:colOff>
      <xdr:row>77</xdr:row>
      <xdr:rowOff>34603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25730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102,915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円となっており、類似団体平均と比べて低い水準にある。第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）による定員管理に取組み、職員の適正配置に努めて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ことが主な要因である。今後は令和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年度策定の第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次定員適正化計画に基づき定員の適正管理に努め、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年度任用職員の雇用についての総合的活用を図りながら職員の適正配置を進める。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221,654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円で昨年度と比較し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65,377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子ども室内遊戯施設が主な要因である。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203,071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円で昨年度と比較し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物価高騰対策にかかる各種補助事業が主な要因である。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7,785
7,705
81.36
7,853,485
7,725,875
127,518
3,487,617
7,502,672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52705</xdr:rowOff>
    </xdr:from>
    <xdr:to>
      <xdr:col>24</xdr:col>
      <xdr:colOff>63500</xdr:colOff>
      <xdr:row>36</xdr:row>
      <xdr:rowOff>118491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4905"/>
          <a:ext cx="8382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xdr:rowOff>
    </xdr:from>
    <xdr:to>
      <xdr:col>19</xdr:col>
      <xdr:colOff>177800</xdr:colOff>
      <xdr:row>36</xdr:row>
      <xdr:rowOff>52705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3978"/>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xdr:rowOff>
    </xdr:from>
    <xdr:to>
      <xdr:col>15</xdr:col>
      <xdr:colOff>50800</xdr:colOff>
      <xdr:row>36</xdr:row>
      <xdr:rowOff>87249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3978"/>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159766</xdr:rowOff>
    </xdr:from>
    <xdr:to>
      <xdr:col>10</xdr:col>
      <xdr:colOff>114300</xdr:colOff>
      <xdr:row>36</xdr:row>
      <xdr:rowOff>87249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51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67691</xdr:rowOff>
    </xdr:from>
    <xdr:to>
      <xdr:col>24</xdr:col>
      <xdr:colOff>114300</xdr:colOff>
      <xdr:row>36</xdr:row>
      <xdr:rowOff>169291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46118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1905</xdr:rowOff>
    </xdr:from>
    <xdr:to>
      <xdr:col>20</xdr:col>
      <xdr:colOff>38100</xdr:colOff>
      <xdr:row>36</xdr:row>
      <xdr:rowOff>103505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94632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122428</xdr:rowOff>
    </xdr:from>
    <xdr:to>
      <xdr:col>15</xdr:col>
      <xdr:colOff>101600</xdr:colOff>
      <xdr:row>36</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69105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36449</xdr:rowOff>
    </xdr:from>
    <xdr:to>
      <xdr:col>10</xdr:col>
      <xdr:colOff>165100</xdr:colOff>
      <xdr:row>36</xdr:row>
      <xdr:rowOff>138049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129176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108966</xdr:rowOff>
    </xdr:from>
    <xdr:to>
      <xdr:col>6</xdr:col>
      <xdr:colOff>38100</xdr:colOff>
      <xdr:row>36</xdr:row>
      <xdr:rowOff>39116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30243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75173</xdr:rowOff>
    </xdr:from>
    <xdr:to>
      <xdr:col>24</xdr:col>
      <xdr:colOff>63500</xdr:colOff>
      <xdr:row>57</xdr:row>
      <xdr:rowOff>150018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6373"/>
          <a:ext cx="838200" cy="2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75173</xdr:rowOff>
    </xdr:from>
    <xdr:to>
      <xdr:col>19</xdr:col>
      <xdr:colOff>177800</xdr:colOff>
      <xdr:row>58</xdr:row>
      <xdr:rowOff>53064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76373"/>
          <a:ext cx="889000" cy="3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32979</xdr:rowOff>
    </xdr:from>
    <xdr:to>
      <xdr:col>15</xdr:col>
      <xdr:colOff>50800</xdr:colOff>
      <xdr:row>58</xdr:row>
      <xdr:rowOff>53064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4179"/>
          <a:ext cx="889000" cy="3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32979</xdr:rowOff>
    </xdr:from>
    <xdr:to>
      <xdr:col>10</xdr:col>
      <xdr:colOff>114300</xdr:colOff>
      <xdr:row>58</xdr:row>
      <xdr:rowOff>27568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4179"/>
          <a:ext cx="889000" cy="3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99218</xdr:rowOff>
    </xdr:from>
    <xdr:to>
      <xdr:col>24</xdr:col>
      <xdr:colOff>114300</xdr:colOff>
      <xdr:row>58</xdr:row>
      <xdr:rowOff>29368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77645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24373</xdr:rowOff>
    </xdr:from>
    <xdr:to>
      <xdr:col>20</xdr:col>
      <xdr:colOff>38100</xdr:colOff>
      <xdr:row>56</xdr:row>
      <xdr:rowOff>125973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142500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2264</xdr:rowOff>
    </xdr:from>
    <xdr:to>
      <xdr:col>15</xdr:col>
      <xdr:colOff>101600</xdr:colOff>
      <xdr:row>58</xdr:row>
      <xdr:rowOff>103864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94991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153629</xdr:rowOff>
    </xdr:from>
    <xdr:to>
      <xdr:col>10</xdr:col>
      <xdr:colOff>165100</xdr:colOff>
      <xdr:row>56</xdr:row>
      <xdr:rowOff>83779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100306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5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148218</xdr:rowOff>
    </xdr:from>
    <xdr:to>
      <xdr:col>6</xdr:col>
      <xdr:colOff>38100</xdr:colOff>
      <xdr:row>58</xdr:row>
      <xdr:rowOff>78368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69495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132293</xdr:rowOff>
    </xdr:from>
    <xdr:to>
      <xdr:col>24</xdr:col>
      <xdr:colOff>63500</xdr:colOff>
      <xdr:row>76</xdr:row>
      <xdr:rowOff>58186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1043"/>
          <a:ext cx="838200" cy="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58186</xdr:rowOff>
    </xdr:from>
    <xdr:to>
      <xdr:col>19</xdr:col>
      <xdr:colOff>177800</xdr:colOff>
      <xdr:row>76</xdr:row>
      <xdr:rowOff>78018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8386"/>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78018</xdr:rowOff>
    </xdr:from>
    <xdr:to>
      <xdr:col>15</xdr:col>
      <xdr:colOff>50800</xdr:colOff>
      <xdr:row>77</xdr:row>
      <xdr:rowOff>11345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8218"/>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11345</xdr:rowOff>
    </xdr:from>
    <xdr:to>
      <xdr:col>10</xdr:col>
      <xdr:colOff>114300</xdr:colOff>
      <xdr:row>77</xdr:row>
      <xdr:rowOff>48932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2995"/>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81493</xdr:rowOff>
    </xdr:from>
    <xdr:to>
      <xdr:col>24</xdr:col>
      <xdr:colOff>114300</xdr:colOff>
      <xdr:row>76</xdr:row>
      <xdr:rowOff>11643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59920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7386</xdr:rowOff>
    </xdr:from>
    <xdr:to>
      <xdr:col>20</xdr:col>
      <xdr:colOff>38100</xdr:colOff>
      <xdr:row>76</xdr:row>
      <xdr:rowOff>108986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100113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27218</xdr:rowOff>
    </xdr:from>
    <xdr:to>
      <xdr:col>15</xdr:col>
      <xdr:colOff>101600</xdr:colOff>
      <xdr:row>76</xdr:row>
      <xdr:rowOff>128818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131995</xdr:rowOff>
    </xdr:from>
    <xdr:to>
      <xdr:col>10</xdr:col>
      <xdr:colOff>165100</xdr:colOff>
      <xdr:row>77</xdr:row>
      <xdr:rowOff>62145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169582</xdr:rowOff>
    </xdr:from>
    <xdr:to>
      <xdr:col>6</xdr:col>
      <xdr:colOff>38100</xdr:colOff>
      <xdr:row>77</xdr:row>
      <xdr:rowOff>99732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90859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37280</xdr:rowOff>
    </xdr:from>
    <xdr:to>
      <xdr:col>24</xdr:col>
      <xdr:colOff>63500</xdr:colOff>
      <xdr:row>97</xdr:row>
      <xdr:rowOff>64948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67930"/>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116382</xdr:rowOff>
    </xdr:from>
    <xdr:to>
      <xdr:col>19</xdr:col>
      <xdr:colOff>177800</xdr:colOff>
      <xdr:row>97</xdr:row>
      <xdr:rowOff>37280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32682"/>
          <a:ext cx="889000" cy="43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116382</xdr:rowOff>
    </xdr:from>
    <xdr:to>
      <xdr:col>15</xdr:col>
      <xdr:colOff>50800</xdr:colOff>
      <xdr:row>96</xdr:row>
      <xdr:rowOff>16301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32682"/>
          <a:ext cx="889000" cy="24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16301</xdr:rowOff>
    </xdr:from>
    <xdr:to>
      <xdr:col>10</xdr:col>
      <xdr:colOff>114300</xdr:colOff>
      <xdr:row>97</xdr:row>
      <xdr:rowOff>10472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75501"/>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14148</xdr:rowOff>
    </xdr:from>
    <xdr:to>
      <xdr:col>24</xdr:col>
      <xdr:colOff>114300</xdr:colOff>
      <xdr:row>97</xdr:row>
      <xdr:rowOff>115748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164025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157930</xdr:rowOff>
    </xdr:from>
    <xdr:to>
      <xdr:col>20</xdr:col>
      <xdr:colOff>38100</xdr:colOff>
      <xdr:row>97</xdr:row>
      <xdr:rowOff>88080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79207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65582</xdr:rowOff>
    </xdr:from>
    <xdr:to>
      <xdr:col>15</xdr:col>
      <xdr:colOff>101600</xdr:colOff>
      <xdr:row>94</xdr:row>
      <xdr:rowOff>167182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12259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136951</xdr:rowOff>
    </xdr:from>
    <xdr:to>
      <xdr:col>10</xdr:col>
      <xdr:colOff>165100</xdr:colOff>
      <xdr:row>96</xdr:row>
      <xdr:rowOff>67101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83628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131122</xdr:rowOff>
    </xdr:from>
    <xdr:to>
      <xdr:col>6</xdr:col>
      <xdr:colOff>38100</xdr:colOff>
      <xdr:row>97</xdr:row>
      <xdr:rowOff>61272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77799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85741</xdr:rowOff>
    </xdr:from>
    <xdr:to>
      <xdr:col>55</xdr:col>
      <xdr:colOff>0</xdr:colOff>
      <xdr:row>54</xdr:row>
      <xdr:rowOff>99860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44041"/>
          <a:ext cx="8382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85741</xdr:rowOff>
    </xdr:from>
    <xdr:to>
      <xdr:col>50</xdr:col>
      <xdr:colOff>114300</xdr:colOff>
      <xdr:row>55</xdr:row>
      <xdr:rowOff>10472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44041"/>
          <a:ext cx="889000" cy="9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10472</xdr:rowOff>
    </xdr:from>
    <xdr:to>
      <xdr:col>45</xdr:col>
      <xdr:colOff>177800</xdr:colOff>
      <xdr:row>55</xdr:row>
      <xdr:rowOff>128467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40222"/>
          <a:ext cx="889000" cy="1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73662</xdr:rowOff>
    </xdr:from>
    <xdr:to>
      <xdr:col>41</xdr:col>
      <xdr:colOff>50800</xdr:colOff>
      <xdr:row>55</xdr:row>
      <xdr:rowOff>128467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03412"/>
          <a:ext cx="889000" cy="5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49060</xdr:rowOff>
    </xdr:from>
    <xdr:to>
      <xdr:col>55</xdr:col>
      <xdr:colOff>50800</xdr:colOff>
      <xdr:row>54</xdr:row>
      <xdr:rowOff>150660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71937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34941</xdr:rowOff>
    </xdr:from>
    <xdr:to>
      <xdr:col>50</xdr:col>
      <xdr:colOff>165100</xdr:colOff>
      <xdr:row>54</xdr:row>
      <xdr:rowOff>136541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153068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6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131122</xdr:rowOff>
    </xdr:from>
    <xdr:to>
      <xdr:col>46</xdr:col>
      <xdr:colOff>38100</xdr:colOff>
      <xdr:row>55</xdr:row>
      <xdr:rowOff>61272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77799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6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77667</xdr:rowOff>
    </xdr:from>
    <xdr:to>
      <xdr:col>41</xdr:col>
      <xdr:colOff>101600</xdr:colOff>
      <xdr:row>56</xdr:row>
      <xdr:rowOff>7817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24344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8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22862</xdr:rowOff>
    </xdr:from>
    <xdr:to>
      <xdr:col>36</xdr:col>
      <xdr:colOff>165100</xdr:colOff>
      <xdr:row>55</xdr:row>
      <xdr:rowOff>124462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140989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2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49581</xdr:rowOff>
    </xdr:from>
    <xdr:to>
      <xdr:col>55</xdr:col>
      <xdr:colOff>0</xdr:colOff>
      <xdr:row>78</xdr:row>
      <xdr:rowOff>74837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2681"/>
          <a:ext cx="8382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7756</xdr:rowOff>
    </xdr:from>
    <xdr:to>
      <xdr:col>50</xdr:col>
      <xdr:colOff>114300</xdr:colOff>
      <xdr:row>78</xdr:row>
      <xdr:rowOff>49581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0856"/>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7756</xdr:rowOff>
    </xdr:from>
    <xdr:to>
      <xdr:col>45</xdr:col>
      <xdr:colOff>177800</xdr:colOff>
      <xdr:row>78</xdr:row>
      <xdr:rowOff>30000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0856"/>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30000</xdr:rowOff>
    </xdr:from>
    <xdr:to>
      <xdr:col>41</xdr:col>
      <xdr:colOff>50800</xdr:colOff>
      <xdr:row>78</xdr:row>
      <xdr:rowOff>85883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3100"/>
          <a:ext cx="8890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24037</xdr:rowOff>
    </xdr:from>
    <xdr:to>
      <xdr:col>55</xdr:col>
      <xdr:colOff>50800</xdr:colOff>
      <xdr:row>78</xdr:row>
      <xdr:rowOff>125637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110414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170231</xdr:rowOff>
    </xdr:from>
    <xdr:to>
      <xdr:col>50</xdr:col>
      <xdr:colOff>165100</xdr:colOff>
      <xdr:row>78</xdr:row>
      <xdr:rowOff>100381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91508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128406</xdr:rowOff>
    </xdr:from>
    <xdr:to>
      <xdr:col>46</xdr:col>
      <xdr:colOff>38100</xdr:colOff>
      <xdr:row>78</xdr:row>
      <xdr:rowOff>58556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49683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150650</xdr:rowOff>
    </xdr:from>
    <xdr:to>
      <xdr:col>41</xdr:col>
      <xdr:colOff>101600</xdr:colOff>
      <xdr:row>78</xdr:row>
      <xdr:rowOff>80800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71927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35083</xdr:rowOff>
    </xdr:from>
    <xdr:to>
      <xdr:col>36</xdr:col>
      <xdr:colOff>165100</xdr:colOff>
      <xdr:row>78</xdr:row>
      <xdr:rowOff>136683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127810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113534</xdr:rowOff>
    </xdr:from>
    <xdr:to>
      <xdr:col>55</xdr:col>
      <xdr:colOff>0</xdr:colOff>
      <xdr:row>96</xdr:row>
      <xdr:rowOff>37630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01284"/>
          <a:ext cx="838200" cy="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37630</xdr:rowOff>
    </xdr:from>
    <xdr:to>
      <xdr:col>50</xdr:col>
      <xdr:colOff>114300</xdr:colOff>
      <xdr:row>96</xdr:row>
      <xdr:rowOff>112575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96830"/>
          <a:ext cx="889000" cy="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74530</xdr:rowOff>
    </xdr:from>
    <xdr:to>
      <xdr:col>45</xdr:col>
      <xdr:colOff>177800</xdr:colOff>
      <xdr:row>96</xdr:row>
      <xdr:rowOff>112575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33730"/>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74530</xdr:rowOff>
    </xdr:from>
    <xdr:to>
      <xdr:col>41</xdr:col>
      <xdr:colOff>50800</xdr:colOff>
      <xdr:row>97</xdr:row>
      <xdr:rowOff>23777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33730"/>
          <a:ext cx="889000" cy="1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62734</xdr:rowOff>
    </xdr:from>
    <xdr:to>
      <xdr:col>55</xdr:col>
      <xdr:colOff>50800</xdr:colOff>
      <xdr:row>95</xdr:row>
      <xdr:rowOff>164334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85611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0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158280</xdr:rowOff>
    </xdr:from>
    <xdr:to>
      <xdr:col>50</xdr:col>
      <xdr:colOff>165100</xdr:colOff>
      <xdr:row>96</xdr:row>
      <xdr:rowOff>88430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61775</xdr:rowOff>
    </xdr:from>
    <xdr:to>
      <xdr:col>46</xdr:col>
      <xdr:colOff>38100</xdr:colOff>
      <xdr:row>96</xdr:row>
      <xdr:rowOff>163375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154502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23730</xdr:rowOff>
    </xdr:from>
    <xdr:to>
      <xdr:col>41</xdr:col>
      <xdr:colOff>101600</xdr:colOff>
      <xdr:row>96</xdr:row>
      <xdr:rowOff>125330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116457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144427</xdr:rowOff>
    </xdr:from>
    <xdr:to>
      <xdr:col>36</xdr:col>
      <xdr:colOff>165100</xdr:colOff>
      <xdr:row>97</xdr:row>
      <xdr:rowOff>74577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65704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83955</xdr:rowOff>
    </xdr:from>
    <xdr:to>
      <xdr:col>85</xdr:col>
      <xdr:colOff>127000</xdr:colOff>
      <xdr:row>38</xdr:row>
      <xdr:rowOff>108414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99055"/>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25694</xdr:rowOff>
    </xdr:from>
    <xdr:to>
      <xdr:col>81</xdr:col>
      <xdr:colOff>50800</xdr:colOff>
      <xdr:row>38</xdr:row>
      <xdr:rowOff>83955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40794"/>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70010</xdr:rowOff>
    </xdr:from>
    <xdr:to>
      <xdr:col>76</xdr:col>
      <xdr:colOff>114300</xdr:colOff>
      <xdr:row>38</xdr:row>
      <xdr:rowOff>25694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13660"/>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68769</xdr:rowOff>
    </xdr:from>
    <xdr:to>
      <xdr:col>71</xdr:col>
      <xdr:colOff>177800</xdr:colOff>
      <xdr:row>37</xdr:row>
      <xdr:rowOff>70010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1241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57614</xdr:rowOff>
    </xdr:from>
    <xdr:to>
      <xdr:col>85</xdr:col>
      <xdr:colOff>177800</xdr:colOff>
      <xdr:row>38</xdr:row>
      <xdr:rowOff>159214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143991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33155</xdr:rowOff>
    </xdr:from>
    <xdr:to>
      <xdr:col>81</xdr:col>
      <xdr:colOff>101600</xdr:colOff>
      <xdr:row>38</xdr:row>
      <xdr:rowOff>134755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125882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146344</xdr:rowOff>
    </xdr:from>
    <xdr:to>
      <xdr:col>76</xdr:col>
      <xdr:colOff>165100</xdr:colOff>
      <xdr:row>38</xdr:row>
      <xdr:rowOff>76494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67621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19210</xdr:rowOff>
    </xdr:from>
    <xdr:to>
      <xdr:col>72</xdr:col>
      <xdr:colOff>38100</xdr:colOff>
      <xdr:row>37</xdr:row>
      <xdr:rowOff>120810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111937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17969</xdr:rowOff>
    </xdr:from>
    <xdr:to>
      <xdr:col>67</xdr:col>
      <xdr:colOff>101600</xdr:colOff>
      <xdr:row>37</xdr:row>
      <xdr:rowOff>119569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168759</xdr:rowOff>
    </xdr:from>
    <xdr:to>
      <xdr:col>85</xdr:col>
      <xdr:colOff>127000</xdr:colOff>
      <xdr:row>57</xdr:row>
      <xdr:rowOff>157459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9959"/>
          <a:ext cx="838200" cy="16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157459</xdr:rowOff>
    </xdr:from>
    <xdr:to>
      <xdr:col>81</xdr:col>
      <xdr:colOff>50800</xdr:colOff>
      <xdr:row>57</xdr:row>
      <xdr:rowOff>159836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010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73170</xdr:rowOff>
    </xdr:from>
    <xdr:to>
      <xdr:col>76</xdr:col>
      <xdr:colOff>114300</xdr:colOff>
      <xdr:row>57</xdr:row>
      <xdr:rowOff>159836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5820"/>
          <a:ext cx="889000" cy="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73170</xdr:rowOff>
    </xdr:from>
    <xdr:to>
      <xdr:col>71</xdr:col>
      <xdr:colOff>177800</xdr:colOff>
      <xdr:row>57</xdr:row>
      <xdr:rowOff>135113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5820"/>
          <a:ext cx="889000" cy="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117959</xdr:rowOff>
    </xdr:from>
    <xdr:to>
      <xdr:col>85</xdr:col>
      <xdr:colOff>177800</xdr:colOff>
      <xdr:row>57</xdr:row>
      <xdr:rowOff>48109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96386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106659</xdr:rowOff>
    </xdr:from>
    <xdr:to>
      <xdr:col>81</xdr:col>
      <xdr:colOff>101600</xdr:colOff>
      <xdr:row>58</xdr:row>
      <xdr:rowOff>36809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27936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109036</xdr:rowOff>
    </xdr:from>
    <xdr:to>
      <xdr:col>76</xdr:col>
      <xdr:colOff>165100</xdr:colOff>
      <xdr:row>58</xdr:row>
      <xdr:rowOff>39186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30313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22370</xdr:rowOff>
    </xdr:from>
    <xdr:to>
      <xdr:col>72</xdr:col>
      <xdr:colOff>38100</xdr:colOff>
      <xdr:row>57</xdr:row>
      <xdr:rowOff>123970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115097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84313</xdr:rowOff>
    </xdr:from>
    <xdr:to>
      <xdr:col>67</xdr:col>
      <xdr:colOff>101600</xdr:colOff>
      <xdr:row>58</xdr:row>
      <xdr:rowOff>14463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74533</xdr:rowOff>
    </xdr:from>
    <xdr:to>
      <xdr:col>85</xdr:col>
      <xdr:colOff>127000</xdr:colOff>
      <xdr:row>97</xdr:row>
      <xdr:rowOff>78051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05183"/>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78051</xdr:rowOff>
    </xdr:from>
    <xdr:to>
      <xdr:col>81</xdr:col>
      <xdr:colOff>50800</xdr:colOff>
      <xdr:row>97</xdr:row>
      <xdr:rowOff>89660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08701"/>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89660</xdr:rowOff>
    </xdr:from>
    <xdr:to>
      <xdr:col>76</xdr:col>
      <xdr:colOff>114300</xdr:colOff>
      <xdr:row>97</xdr:row>
      <xdr:rowOff>93492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20310"/>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58623</xdr:rowOff>
    </xdr:from>
    <xdr:to>
      <xdr:col>71</xdr:col>
      <xdr:colOff>177800</xdr:colOff>
      <xdr:row>97</xdr:row>
      <xdr:rowOff>93492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89273"/>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23733</xdr:rowOff>
    </xdr:from>
    <xdr:to>
      <xdr:col>85</xdr:col>
      <xdr:colOff>177800</xdr:colOff>
      <xdr:row>97</xdr:row>
      <xdr:rowOff>125333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2160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27251</xdr:rowOff>
    </xdr:from>
    <xdr:to>
      <xdr:col>81</xdr:col>
      <xdr:colOff>101600</xdr:colOff>
      <xdr:row>97</xdr:row>
      <xdr:rowOff>128851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38860</xdr:rowOff>
    </xdr:from>
    <xdr:to>
      <xdr:col>76</xdr:col>
      <xdr:colOff>165100</xdr:colOff>
      <xdr:row>97</xdr:row>
      <xdr:rowOff>140460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42692</xdr:rowOff>
    </xdr:from>
    <xdr:to>
      <xdr:col>72</xdr:col>
      <xdr:colOff>38100</xdr:colOff>
      <xdr:row>97</xdr:row>
      <xdr:rowOff>144292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135419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7823</xdr:rowOff>
    </xdr:from>
    <xdr:to>
      <xdr:col>67</xdr:col>
      <xdr:colOff>101600</xdr:colOff>
      <xdr:row>97</xdr:row>
      <xdr:rowOff>109423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100550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178,681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よりも低い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150,837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し、子ども室内遊戯施設の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建設完了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84,620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円減少した。これは、一部事務組合である長幌上水道企業団が行う第２浄水場建設費用に係る出資金の減少が主な要因である。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158,714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べて高い水準にある。これは農業経営高度化促進事業等の土地改良事業費の増や、国営事業で実施した排水路等整備事業の繰上償還に係る負担金の増、排水機場施設維持管理経費の増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農林水産業費以外の費目では、類似団体平均よりも下回っている状況である。これは、行財政改革実行計画に基づき、不断の行財政改革を実行し、限られた財源の効率的・効果的な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行財政改革の取組みにより、着実に経費の削減が図られ、平成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年度まで財政調整基金残高の標準財政規模比は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％を超えていたが、自立支援、生活支援等に係る扶助費の増加や一部事務組合負担金の増加等による財源不足に充てるため基金残高が減少し、平成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％を下回っている。実質単年度収支は平成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年度以降赤字となっていたが、令和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ポイント増加したことで黒字に転じている。令和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年度は財政調整基金や減債基金の取崩したことによ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し、マイナスに転じた。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一般会計及び各特別会計いずれの会計においても赤字額は発生していない状況で推移している。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今後も各会計ともに行財政改革の着実な取組みにより、健全な財政運営に努め、現在の水準を維持する。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元利償還金等の額は令和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年度から減少したものの、令和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緊急防災・減災事業債の新発債に係る元金償還開始により増加し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。今後においても、道路・橋梁長寿命化事業、公共施設改修及び一部事務組合施設等の改築に伴う起債が増加していく見込みのため、実質公債費比率（分子）は増加傾向で推移することが見込まれる。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や町道改修事業など、新発債が増えたことにより地方債残高は増加し将来負担比率（分子）は増加した。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今後も、道路・橋梁などの公共施設の改修や一部事務組合施設等の改築に伴う起債、基金の減少等により、将来負担比率（分子）は増加傾向で推移するものと推察する。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財源調整のため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ことにより減少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した。また目的基金ではふるさと応援基金の残高が増加し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消防防災対策基金を新設したことにより特定目的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残高が前年比で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今後においても財政基盤の安定や持続可能な行財政運営を図るため適正な基金の保有に努める。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・ふるさと応援基金：南幌町を応援しようとする方から贈られた寄附金を財源として、寄附者の想いを反映したまちづくり事業に資する。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・南幌温泉ハート＆ハート基金：南幌温泉ハート＆ハート施設の整備、更新及び管理運営に要する費用に充てる。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・地域福祉振興基金：福祉活動事業の促進を図る。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・中山間ふるさと水と土保全基金：中山間地区（４法指定市町村）における土地改良施設の機能を良好に発揮させ、地域連帯感の新たな</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醸成や、地域コミュニティの発展に必要な集落共同活動の強化に対する支援事業を行い、中山間地域の農村活性化を図る。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・教育振興基金：町の教育の振興に資する。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・消防防災対策基金：消防活動や防災対策事業の促進を図る。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年度の寄附額と基金繰入額の差し引きにより増加した。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消防防災対策基金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：あらたな基金の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新設</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・今後においても財政基盤の安定や持続可能な行財政運営を図るため適正な基金の保有に努める。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百万円取り崩したことから前年度より減少した。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歳入財源不足への対応のため取り崩しを行う可能性があり、残高は減少傾向で推移する見込みである。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今後においても財政基盤の安定や持続可能な行財政運営を図るため適正な基金の保有に努める。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起債償還の一部充当を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目的に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百万円取り崩したことから前年度より減少した。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今後は基金自体の増加はあまり見込めないが、財政基盤の安定や持続可能な行財政運営を図るため適正な基金の保有に努める。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37" sqref="W37:AK3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7853485</v>
      </c>
      <c r="BO4" s="358"/>
      <c r="BP4" s="358"/>
      <c r="BQ4" s="358"/>
      <c r="BR4" s="358"/>
      <c r="BS4" s="358"/>
      <c r="BT4" s="358"/>
      <c r="BU4" s="359"/>
      <c r="BV4" s="357">
        <v>8245066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3.7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7725875</v>
      </c>
      <c r="BO5" s="395"/>
      <c r="BP5" s="395"/>
      <c r="BQ5" s="395"/>
      <c r="BR5" s="395"/>
      <c r="BS5" s="395"/>
      <c r="BT5" s="395"/>
      <c r="BU5" s="396"/>
      <c r="BV5" s="394">
        <v>8119396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v>
      </c>
      <c r="CU5" s="392"/>
      <c r="CV5" s="392"/>
      <c r="CW5" s="392"/>
      <c r="CX5" s="392"/>
      <c r="CY5" s="392"/>
      <c r="CZ5" s="392"/>
      <c r="DA5" s="393"/>
      <c r="DB5" s="391">
        <v>91.9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127610</v>
      </c>
      <c r="BO6" s="395"/>
      <c r="BP6" s="395"/>
      <c r="BQ6" s="395"/>
      <c r="BR6" s="395"/>
      <c r="BS6" s="395"/>
      <c r="BT6" s="395"/>
      <c r="BU6" s="396"/>
      <c r="BV6" s="394">
        <v>125670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91.4</v>
      </c>
      <c r="CU6" s="432"/>
      <c r="CV6" s="432"/>
      <c r="CW6" s="432"/>
      <c r="CX6" s="432"/>
      <c r="CY6" s="432"/>
      <c r="CZ6" s="432"/>
      <c r="DA6" s="433"/>
      <c r="DB6" s="431">
        <v>92.8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92</v>
      </c>
      <c r="BO7" s="395"/>
      <c r="BP7" s="395"/>
      <c r="BQ7" s="395"/>
      <c r="BR7" s="395"/>
      <c r="BS7" s="395"/>
      <c r="BT7" s="395"/>
      <c r="BU7" s="396"/>
      <c r="BV7" s="394">
        <v>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3487617</v>
      </c>
      <c r="CU7" s="395"/>
      <c r="CV7" s="395"/>
      <c r="CW7" s="395"/>
      <c r="CX7" s="395"/>
      <c r="CY7" s="395"/>
      <c r="CZ7" s="395"/>
      <c r="DA7" s="396"/>
      <c r="DB7" s="394">
        <v>3425058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127518</v>
      </c>
      <c r="BO8" s="395"/>
      <c r="BP8" s="395"/>
      <c r="BQ8" s="395"/>
      <c r="BR8" s="395"/>
      <c r="BS8" s="395"/>
      <c r="BT8" s="395"/>
      <c r="BU8" s="396"/>
      <c r="BV8" s="394">
        <v>125670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0.28000000000000003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7319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1848</v>
      </c>
      <c r="BO9" s="395"/>
      <c r="BP9" s="395"/>
      <c r="BQ9" s="395"/>
      <c r="BR9" s="395"/>
      <c r="BS9" s="395"/>
      <c r="BT9" s="395"/>
      <c r="BU9" s="396"/>
      <c r="BV9" s="394">
        <v>-26356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12.5</v>
      </c>
      <c r="CU9" s="392"/>
      <c r="CV9" s="392"/>
      <c r="CW9" s="392"/>
      <c r="CX9" s="392"/>
      <c r="CY9" s="392"/>
      <c r="CZ9" s="392"/>
      <c r="DA9" s="393"/>
      <c r="DB9" s="391">
        <v>12.7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7927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62854</v>
      </c>
      <c r="BO10" s="395"/>
      <c r="BP10" s="395"/>
      <c r="BQ10" s="395"/>
      <c r="BR10" s="395"/>
      <c r="BS10" s="395"/>
      <c r="BT10" s="395"/>
      <c r="BU10" s="396"/>
      <c r="BV10" s="394">
        <v>76029</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7785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166833</v>
      </c>
      <c r="BO12" s="395"/>
      <c r="BP12" s="395"/>
      <c r="BQ12" s="395"/>
      <c r="BR12" s="395"/>
      <c r="BS12" s="395"/>
      <c r="BT12" s="395"/>
      <c r="BU12" s="396"/>
      <c r="BV12" s="394">
        <v>17984</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7705</v>
      </c>
      <c r="S13" s="479"/>
      <c r="T13" s="479"/>
      <c r="U13" s="479"/>
      <c r="V13" s="480"/>
      <c r="W13" s="410" t="s">
        <v>130</v>
      </c>
      <c r="X13" s="411"/>
      <c r="Y13" s="411"/>
      <c r="Z13" s="411"/>
      <c r="AA13" s="411"/>
      <c r="AB13" s="401"/>
      <c r="AC13" s="445">
        <v>640</v>
      </c>
      <c r="AD13" s="446"/>
      <c r="AE13" s="446"/>
      <c r="AF13" s="446"/>
      <c r="AG13" s="488"/>
      <c r="AH13" s="445">
        <v>753</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-102131</v>
      </c>
      <c r="BO13" s="395"/>
      <c r="BP13" s="395"/>
      <c r="BQ13" s="395"/>
      <c r="BR13" s="395"/>
      <c r="BS13" s="395"/>
      <c r="BT13" s="395"/>
      <c r="BU13" s="396"/>
      <c r="BV13" s="394">
        <v>31689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11.7</v>
      </c>
      <c r="CU13" s="392"/>
      <c r="CV13" s="392"/>
      <c r="CW13" s="392"/>
      <c r="CX13" s="392"/>
      <c r="CY13" s="392"/>
      <c r="CZ13" s="392"/>
      <c r="DA13" s="393"/>
      <c r="DB13" s="391">
        <v>10.5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7546</v>
      </c>
      <c r="S14" s="479"/>
      <c r="T14" s="479"/>
      <c r="U14" s="479"/>
      <c r="V14" s="480"/>
      <c r="W14" s="384"/>
      <c r="X14" s="385"/>
      <c r="Y14" s="385"/>
      <c r="Z14" s="385"/>
      <c r="AA14" s="385"/>
      <c r="AB14" s="374"/>
      <c r="AC14" s="481">
        <v>17.7</v>
      </c>
      <c r="AD14" s="482"/>
      <c r="AE14" s="482"/>
      <c r="AF14" s="482"/>
      <c r="AG14" s="483"/>
      <c r="AH14" s="481">
        <v>19.399999999999999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111.2</v>
      </c>
      <c r="CU14" s="493"/>
      <c r="CV14" s="493"/>
      <c r="CW14" s="493"/>
      <c r="CX14" s="493"/>
      <c r="CY14" s="493"/>
      <c r="CZ14" s="493"/>
      <c r="DA14" s="494"/>
      <c r="DB14" s="492">
        <v>107.9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7483</v>
      </c>
      <c r="S15" s="479"/>
      <c r="T15" s="479"/>
      <c r="U15" s="479"/>
      <c r="V15" s="480"/>
      <c r="W15" s="410" t="s">
        <v>137</v>
      </c>
      <c r="X15" s="411"/>
      <c r="Y15" s="411"/>
      <c r="Z15" s="411"/>
      <c r="AA15" s="411"/>
      <c r="AB15" s="401"/>
      <c r="AC15" s="445">
        <v>644</v>
      </c>
      <c r="AD15" s="446"/>
      <c r="AE15" s="446"/>
      <c r="AF15" s="446"/>
      <c r="AG15" s="488"/>
      <c r="AH15" s="445">
        <v>728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904036</v>
      </c>
      <c r="BO15" s="358"/>
      <c r="BP15" s="358"/>
      <c r="BQ15" s="358"/>
      <c r="BR15" s="358"/>
      <c r="BS15" s="358"/>
      <c r="BT15" s="358"/>
      <c r="BU15" s="359"/>
      <c r="BV15" s="357">
        <v>889115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17.8</v>
      </c>
      <c r="AD16" s="482"/>
      <c r="AE16" s="482"/>
      <c r="AF16" s="482"/>
      <c r="AG16" s="483"/>
      <c r="AH16" s="481">
        <v>18.8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3259507</v>
      </c>
      <c r="BO16" s="395"/>
      <c r="BP16" s="395"/>
      <c r="BQ16" s="395"/>
      <c r="BR16" s="395"/>
      <c r="BS16" s="395"/>
      <c r="BT16" s="395"/>
      <c r="BU16" s="396"/>
      <c r="BV16" s="394">
        <v>3180766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2337</v>
      </c>
      <c r="AD17" s="446"/>
      <c r="AE17" s="446"/>
      <c r="AF17" s="446"/>
      <c r="AG17" s="488"/>
      <c r="AH17" s="445">
        <v>2397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1115533</v>
      </c>
      <c r="BO17" s="395"/>
      <c r="BP17" s="395"/>
      <c r="BQ17" s="395"/>
      <c r="BR17" s="395"/>
      <c r="BS17" s="395"/>
      <c r="BT17" s="395"/>
      <c r="BU17" s="396"/>
      <c r="BV17" s="394">
        <v>1098724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81.36</v>
      </c>
      <c r="M18" s="518"/>
      <c r="N18" s="518"/>
      <c r="O18" s="518"/>
      <c r="P18" s="518"/>
      <c r="Q18" s="518"/>
      <c r="R18" s="519"/>
      <c r="S18" s="519"/>
      <c r="T18" s="519"/>
      <c r="U18" s="519"/>
      <c r="V18" s="520"/>
      <c r="W18" s="412"/>
      <c r="X18" s="413"/>
      <c r="Y18" s="413"/>
      <c r="Z18" s="413"/>
      <c r="AA18" s="413"/>
      <c r="AB18" s="404"/>
      <c r="AC18" s="521">
        <v>64.5</v>
      </c>
      <c r="AD18" s="522"/>
      <c r="AE18" s="522"/>
      <c r="AF18" s="522"/>
      <c r="AG18" s="523"/>
      <c r="AH18" s="521">
        <v>61.8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3211177</v>
      </c>
      <c r="BO18" s="395"/>
      <c r="BP18" s="395"/>
      <c r="BQ18" s="395"/>
      <c r="BR18" s="395"/>
      <c r="BS18" s="395"/>
      <c r="BT18" s="395"/>
      <c r="BU18" s="396"/>
      <c r="BV18" s="394">
        <v>3183811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4780086</v>
      </c>
      <c r="BO19" s="395"/>
      <c r="BP19" s="395"/>
      <c r="BQ19" s="395"/>
      <c r="BR19" s="395"/>
      <c r="BS19" s="395"/>
      <c r="BT19" s="395"/>
      <c r="BU19" s="396"/>
      <c r="BV19" s="394">
        <v>4638753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2980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7502672</v>
      </c>
      <c r="BO22" s="358"/>
      <c r="BP22" s="358"/>
      <c r="BQ22" s="358"/>
      <c r="BR22" s="358"/>
      <c r="BS22" s="358"/>
      <c r="BT22" s="358"/>
      <c r="BU22" s="359"/>
      <c r="BV22" s="357">
        <v>7293554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5510000</v>
      </c>
      <c r="BO23" s="395"/>
      <c r="BP23" s="395"/>
      <c r="BQ23" s="395"/>
      <c r="BR23" s="395"/>
      <c r="BS23" s="395"/>
      <c r="BT23" s="395"/>
      <c r="BU23" s="396"/>
      <c r="BV23" s="394">
        <v>5306729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7540</v>
      </c>
      <c r="R24" s="446"/>
      <c r="S24" s="446"/>
      <c r="T24" s="446"/>
      <c r="U24" s="446"/>
      <c r="V24" s="488"/>
      <c r="W24" s="540"/>
      <c r="X24" s="541"/>
      <c r="Y24" s="542"/>
      <c r="Z24" s="444" t="s">
        <v>162</v>
      </c>
      <c r="AA24" s="424"/>
      <c r="AB24" s="424"/>
      <c r="AC24" s="424"/>
      <c r="AD24" s="424"/>
      <c r="AE24" s="424"/>
      <c r="AF24" s="424"/>
      <c r="AG24" s="425"/>
      <c r="AH24" s="445">
        <v>87</v>
      </c>
      <c r="AI24" s="446"/>
      <c r="AJ24" s="446"/>
      <c r="AK24" s="446"/>
      <c r="AL24" s="488"/>
      <c r="AM24" s="445">
        <v>272397</v>
      </c>
      <c r="AN24" s="446"/>
      <c r="AO24" s="446"/>
      <c r="AP24" s="446"/>
      <c r="AQ24" s="446"/>
      <c r="AR24" s="488"/>
      <c r="AS24" s="445">
        <v>3131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5888243</v>
      </c>
      <c r="BO24" s="395"/>
      <c r="BP24" s="395"/>
      <c r="BQ24" s="395"/>
      <c r="BR24" s="395"/>
      <c r="BS24" s="395"/>
      <c r="BT24" s="395"/>
      <c r="BU24" s="396"/>
      <c r="BV24" s="394">
        <v>5502913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6230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44914</v>
      </c>
      <c r="BO25" s="358"/>
      <c r="BP25" s="358"/>
      <c r="BQ25" s="358"/>
      <c r="BR25" s="358"/>
      <c r="BS25" s="358"/>
      <c r="BT25" s="358"/>
      <c r="BU25" s="359"/>
      <c r="BV25" s="357">
        <v>65147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5710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2950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2360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835179</v>
      </c>
      <c r="BO28" s="358"/>
      <c r="BP28" s="358"/>
      <c r="BQ28" s="358"/>
      <c r="BR28" s="358"/>
      <c r="BS28" s="358"/>
      <c r="BT28" s="358"/>
      <c r="BU28" s="359"/>
      <c r="BV28" s="357">
        <v>939158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9</v>
      </c>
      <c r="M29" s="446"/>
      <c r="N29" s="446"/>
      <c r="O29" s="446"/>
      <c r="P29" s="488"/>
      <c r="Q29" s="445">
        <v>1950</v>
      </c>
      <c r="R29" s="446"/>
      <c r="S29" s="446"/>
      <c r="T29" s="446"/>
      <c r="U29" s="446"/>
      <c r="V29" s="488"/>
      <c r="W29" s="543"/>
      <c r="X29" s="544"/>
      <c r="Y29" s="545"/>
      <c r="Z29" s="444" t="s">
        <v>177</v>
      </c>
      <c r="AA29" s="424"/>
      <c r="AB29" s="424"/>
      <c r="AC29" s="424"/>
      <c r="AD29" s="424"/>
      <c r="AE29" s="424"/>
      <c r="AF29" s="424"/>
      <c r="AG29" s="425"/>
      <c r="AH29" s="445">
        <v>87</v>
      </c>
      <c r="AI29" s="446"/>
      <c r="AJ29" s="446"/>
      <c r="AK29" s="446"/>
      <c r="AL29" s="488"/>
      <c r="AM29" s="445">
        <v>272397</v>
      </c>
      <c r="AN29" s="446"/>
      <c r="AO29" s="446"/>
      <c r="AP29" s="446"/>
      <c r="AQ29" s="446"/>
      <c r="AR29" s="488"/>
      <c r="AS29" s="445">
        <v>3131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192746</v>
      </c>
      <c r="BO29" s="395"/>
      <c r="BP29" s="395"/>
      <c r="BQ29" s="395"/>
      <c r="BR29" s="395"/>
      <c r="BS29" s="395"/>
      <c r="BT29" s="395"/>
      <c r="BU29" s="396"/>
      <c r="BV29" s="394">
        <v>279446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324135</v>
      </c>
      <c r="BO30" s="514"/>
      <c r="BP30" s="514"/>
      <c r="BQ30" s="514"/>
      <c r="BR30" s="514"/>
      <c r="BS30" s="514"/>
      <c r="BT30" s="514"/>
      <c r="BU30" s="515"/>
      <c r="BV30" s="513">
        <v>307225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病院事業会計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南空知葬斎組合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南幌振興公社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南空知公衆衛生組合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南幌町農産物加工センター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空知教育センター組合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南空知消防組合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南空知ふるさと市町村圏組合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長幌上水道企業団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道央廃棄物処理組合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VJKmpMLhIoZc2lmWe37fZk3Bz/qhf+J5dJGEoP28E2ezgAcrqbr/LcWsDsNo/9jDhITSmpZ1pWgAzvgwmSxA==" saltValue="xzLo4HV8zBEXnTSHX+jM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4" sqref="AP24:BF24"/>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825943</v>
      </c>
      <c r="S5" s="600"/>
      <c r="T5" s="600"/>
      <c r="U5" s="600"/>
      <c r="V5" s="600"/>
      <c r="W5" s="600"/>
      <c r="X5" s="600"/>
      <c r="Y5" s="601"/>
      <c r="Z5" s="602">
        <v>10.5</v>
      </c>
      <c r="AA5" s="602"/>
      <c r="AB5" s="602"/>
      <c r="AC5" s="602"/>
      <c r="AD5" s="603">
        <v>825943</v>
      </c>
      <c r="AE5" s="603"/>
      <c r="AF5" s="603"/>
      <c r="AG5" s="603"/>
      <c r="AH5" s="603"/>
      <c r="AI5" s="603"/>
      <c r="AJ5" s="603"/>
      <c r="AK5" s="603"/>
      <c r="AL5" s="604">
        <v>23.5</v>
      </c>
      <c r="AM5" s="605"/>
      <c r="AN5" s="605"/>
      <c r="AO5" s="606"/>
      <c r="AP5" s="596" t="s">
        <v>216</v>
      </c>
      <c r="AQ5" s="597"/>
      <c r="AR5" s="597"/>
      <c r="AS5" s="597"/>
      <c r="AT5" s="597"/>
      <c r="AU5" s="597"/>
      <c r="AV5" s="597"/>
      <c r="AW5" s="597"/>
      <c r="AX5" s="597"/>
      <c r="AY5" s="597"/>
      <c r="AZ5" s="597"/>
      <c r="BA5" s="597"/>
      <c r="BB5" s="597"/>
      <c r="BC5" s="597"/>
      <c r="BD5" s="597"/>
      <c r="BE5" s="597"/>
      <c r="BF5" s="598"/>
      <c r="BG5" s="610">
        <v>812859</v>
      </c>
      <c r="BH5" s="611"/>
      <c r="BI5" s="611"/>
      <c r="BJ5" s="611"/>
      <c r="BK5" s="611"/>
      <c r="BL5" s="611"/>
      <c r="BM5" s="611"/>
      <c r="BN5" s="612"/>
      <c r="BO5" s="613">
        <v>98.4</v>
      </c>
      <c r="BP5" s="613"/>
      <c r="BQ5" s="613"/>
      <c r="BR5" s="613"/>
      <c r="BS5" s="614">
        <v>16409</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88154</v>
      </c>
      <c r="S6" s="611"/>
      <c r="T6" s="611"/>
      <c r="U6" s="611"/>
      <c r="V6" s="611"/>
      <c r="W6" s="611"/>
      <c r="X6" s="611"/>
      <c r="Y6" s="612"/>
      <c r="Z6" s="613">
        <v>1.1000000000000001</v>
      </c>
      <c r="AA6" s="613"/>
      <c r="AB6" s="613"/>
      <c r="AC6" s="613"/>
      <c r="AD6" s="614">
        <v>88154</v>
      </c>
      <c r="AE6" s="614"/>
      <c r="AF6" s="614"/>
      <c r="AG6" s="614"/>
      <c r="AH6" s="614"/>
      <c r="AI6" s="614"/>
      <c r="AJ6" s="614"/>
      <c r="AK6" s="614"/>
      <c r="AL6" s="615">
        <v>2.5</v>
      </c>
      <c r="AM6" s="616"/>
      <c r="AN6" s="616"/>
      <c r="AO6" s="617"/>
      <c r="AP6" s="607" t="s">
        <v>221</v>
      </c>
      <c r="AQ6" s="608"/>
      <c r="AR6" s="608"/>
      <c r="AS6" s="608"/>
      <c r="AT6" s="608"/>
      <c r="AU6" s="608"/>
      <c r="AV6" s="608"/>
      <c r="AW6" s="608"/>
      <c r="AX6" s="608"/>
      <c r="AY6" s="608"/>
      <c r="AZ6" s="608"/>
      <c r="BA6" s="608"/>
      <c r="BB6" s="608"/>
      <c r="BC6" s="608"/>
      <c r="BD6" s="608"/>
      <c r="BE6" s="608"/>
      <c r="BF6" s="609"/>
      <c r="BG6" s="610">
        <v>812859</v>
      </c>
      <c r="BH6" s="611"/>
      <c r="BI6" s="611"/>
      <c r="BJ6" s="611"/>
      <c r="BK6" s="611"/>
      <c r="BL6" s="611"/>
      <c r="BM6" s="611"/>
      <c r="BN6" s="612"/>
      <c r="BO6" s="613">
        <v>98.4</v>
      </c>
      <c r="BP6" s="613"/>
      <c r="BQ6" s="613"/>
      <c r="BR6" s="613"/>
      <c r="BS6" s="614">
        <v>16409</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73702</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73702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290</v>
      </c>
      <c r="S7" s="611"/>
      <c r="T7" s="611"/>
      <c r="U7" s="611"/>
      <c r="V7" s="611"/>
      <c r="W7" s="611"/>
      <c r="X7" s="611"/>
      <c r="Y7" s="612"/>
      <c r="Z7" s="613">
        <v>0</v>
      </c>
      <c r="AA7" s="613"/>
      <c r="AB7" s="613"/>
      <c r="AC7" s="613"/>
      <c r="AD7" s="614">
        <v>290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382613</v>
      </c>
      <c r="BH7" s="611"/>
      <c r="BI7" s="611"/>
      <c r="BJ7" s="611"/>
      <c r="BK7" s="611"/>
      <c r="BL7" s="611"/>
      <c r="BM7" s="611"/>
      <c r="BN7" s="612"/>
      <c r="BO7" s="613">
        <v>46.3</v>
      </c>
      <c r="BP7" s="613"/>
      <c r="BQ7" s="613"/>
      <c r="BR7" s="613"/>
      <c r="BS7" s="614">
        <v>16133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1391031</v>
      </c>
      <c r="CS7" s="611"/>
      <c r="CT7" s="611"/>
      <c r="CU7" s="611"/>
      <c r="CV7" s="611"/>
      <c r="CW7" s="611"/>
      <c r="CX7" s="611"/>
      <c r="CY7" s="612"/>
      <c r="CZ7" s="613">
        <v>18</v>
      </c>
      <c r="DA7" s="613"/>
      <c r="DB7" s="613"/>
      <c r="DC7" s="613"/>
      <c r="DD7" s="619">
        <v>169608</v>
      </c>
      <c r="DE7" s="611"/>
      <c r="DF7" s="611"/>
      <c r="DG7" s="611"/>
      <c r="DH7" s="611"/>
      <c r="DI7" s="611"/>
      <c r="DJ7" s="611"/>
      <c r="DK7" s="611"/>
      <c r="DL7" s="611"/>
      <c r="DM7" s="611"/>
      <c r="DN7" s="611"/>
      <c r="DO7" s="611"/>
      <c r="DP7" s="612"/>
      <c r="DQ7" s="619">
        <v>1062796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2696</v>
      </c>
      <c r="S8" s="611"/>
      <c r="T8" s="611"/>
      <c r="U8" s="611"/>
      <c r="V8" s="611"/>
      <c r="W8" s="611"/>
      <c r="X8" s="611"/>
      <c r="Y8" s="612"/>
      <c r="Z8" s="613">
        <v>0</v>
      </c>
      <c r="AA8" s="613"/>
      <c r="AB8" s="613"/>
      <c r="AC8" s="613"/>
      <c r="AD8" s="614">
        <v>2696</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13169</v>
      </c>
      <c r="BH8" s="611"/>
      <c r="BI8" s="611"/>
      <c r="BJ8" s="611"/>
      <c r="BK8" s="611"/>
      <c r="BL8" s="611"/>
      <c r="BM8" s="611"/>
      <c r="BN8" s="612"/>
      <c r="BO8" s="613">
        <v>1.6</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1666922</v>
      </c>
      <c r="CS8" s="611"/>
      <c r="CT8" s="611"/>
      <c r="CU8" s="611"/>
      <c r="CV8" s="611"/>
      <c r="CW8" s="611"/>
      <c r="CX8" s="611"/>
      <c r="CY8" s="612"/>
      <c r="CZ8" s="613">
        <v>21.6</v>
      </c>
      <c r="DA8" s="613"/>
      <c r="DB8" s="613"/>
      <c r="DC8" s="613"/>
      <c r="DD8" s="619">
        <v>1764</v>
      </c>
      <c r="DE8" s="611"/>
      <c r="DF8" s="611"/>
      <c r="DG8" s="611"/>
      <c r="DH8" s="611"/>
      <c r="DI8" s="611"/>
      <c r="DJ8" s="611"/>
      <c r="DK8" s="611"/>
      <c r="DL8" s="611"/>
      <c r="DM8" s="611"/>
      <c r="DN8" s="611"/>
      <c r="DO8" s="611"/>
      <c r="DP8" s="612"/>
      <c r="DQ8" s="619">
        <v>878782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3111</v>
      </c>
      <c r="S9" s="611"/>
      <c r="T9" s="611"/>
      <c r="U9" s="611"/>
      <c r="V9" s="611"/>
      <c r="W9" s="611"/>
      <c r="X9" s="611"/>
      <c r="Y9" s="612"/>
      <c r="Z9" s="613">
        <v>0</v>
      </c>
      <c r="AA9" s="613"/>
      <c r="AB9" s="613"/>
      <c r="AC9" s="613"/>
      <c r="AD9" s="614">
        <v>3111</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313084</v>
      </c>
      <c r="BH9" s="611"/>
      <c r="BI9" s="611"/>
      <c r="BJ9" s="611"/>
      <c r="BK9" s="611"/>
      <c r="BL9" s="611"/>
      <c r="BM9" s="611"/>
      <c r="BN9" s="612"/>
      <c r="BO9" s="613">
        <v>37.9</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658767</v>
      </c>
      <c r="CS9" s="611"/>
      <c r="CT9" s="611"/>
      <c r="CU9" s="611"/>
      <c r="CV9" s="611"/>
      <c r="CW9" s="611"/>
      <c r="CX9" s="611"/>
      <c r="CY9" s="612"/>
      <c r="CZ9" s="613">
        <v>8.5</v>
      </c>
      <c r="DA9" s="613"/>
      <c r="DB9" s="613"/>
      <c r="DC9" s="613"/>
      <c r="DD9" s="619">
        <v>5558</v>
      </c>
      <c r="DE9" s="611"/>
      <c r="DF9" s="611"/>
      <c r="DG9" s="611"/>
      <c r="DH9" s="611"/>
      <c r="DI9" s="611"/>
      <c r="DJ9" s="611"/>
      <c r="DK9" s="611"/>
      <c r="DL9" s="611"/>
      <c r="DM9" s="611"/>
      <c r="DN9" s="611"/>
      <c r="DO9" s="611"/>
      <c r="DP9" s="612"/>
      <c r="DQ9" s="619">
        <v>612257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22936</v>
      </c>
      <c r="BH10" s="611"/>
      <c r="BI10" s="611"/>
      <c r="BJ10" s="611"/>
      <c r="BK10" s="611"/>
      <c r="BL10" s="611"/>
      <c r="BM10" s="611"/>
      <c r="BN10" s="612"/>
      <c r="BO10" s="613">
        <v>2.8</v>
      </c>
      <c r="BP10" s="613"/>
      <c r="BQ10" s="613"/>
      <c r="BR10" s="613"/>
      <c r="BS10" s="614">
        <v>6574</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187827</v>
      </c>
      <c r="S11" s="611"/>
      <c r="T11" s="611"/>
      <c r="U11" s="611"/>
      <c r="V11" s="611"/>
      <c r="W11" s="611"/>
      <c r="X11" s="611"/>
      <c r="Y11" s="612"/>
      <c r="Z11" s="615">
        <v>2.4</v>
      </c>
      <c r="AA11" s="616"/>
      <c r="AB11" s="616"/>
      <c r="AC11" s="622"/>
      <c r="AD11" s="619">
        <v>187827</v>
      </c>
      <c r="AE11" s="611"/>
      <c r="AF11" s="611"/>
      <c r="AG11" s="611"/>
      <c r="AH11" s="611"/>
      <c r="AI11" s="611"/>
      <c r="AJ11" s="611"/>
      <c r="AK11" s="612"/>
      <c r="AL11" s="615">
        <v>5.3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33424</v>
      </c>
      <c r="BH11" s="611"/>
      <c r="BI11" s="611"/>
      <c r="BJ11" s="611"/>
      <c r="BK11" s="611"/>
      <c r="BL11" s="611"/>
      <c r="BM11" s="611"/>
      <c r="BN11" s="612"/>
      <c r="BO11" s="613">
        <v>4</v>
      </c>
      <c r="BP11" s="613"/>
      <c r="BQ11" s="613"/>
      <c r="BR11" s="613"/>
      <c r="BS11" s="614">
        <v>9559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1235590</v>
      </c>
      <c r="CS11" s="611"/>
      <c r="CT11" s="611"/>
      <c r="CU11" s="611"/>
      <c r="CV11" s="611"/>
      <c r="CW11" s="611"/>
      <c r="CX11" s="611"/>
      <c r="CY11" s="612"/>
      <c r="CZ11" s="613">
        <v>16</v>
      </c>
      <c r="DA11" s="613"/>
      <c r="DB11" s="613"/>
      <c r="DC11" s="613"/>
      <c r="DD11" s="619">
        <v>627805</v>
      </c>
      <c r="DE11" s="611"/>
      <c r="DF11" s="611"/>
      <c r="DG11" s="611"/>
      <c r="DH11" s="611"/>
      <c r="DI11" s="611"/>
      <c r="DJ11" s="611"/>
      <c r="DK11" s="611"/>
      <c r="DL11" s="611"/>
      <c r="DM11" s="611"/>
      <c r="DN11" s="611"/>
      <c r="DO11" s="611"/>
      <c r="DP11" s="612"/>
      <c r="DQ11" s="619">
        <v>235324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6003</v>
      </c>
      <c r="S12" s="611"/>
      <c r="T12" s="611"/>
      <c r="U12" s="611"/>
      <c r="V12" s="611"/>
      <c r="W12" s="611"/>
      <c r="X12" s="611"/>
      <c r="Y12" s="612"/>
      <c r="Z12" s="613">
        <v>0.1</v>
      </c>
      <c r="AA12" s="613"/>
      <c r="AB12" s="613"/>
      <c r="AC12" s="613"/>
      <c r="AD12" s="614">
        <v>6003</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331716</v>
      </c>
      <c r="BH12" s="611"/>
      <c r="BI12" s="611"/>
      <c r="BJ12" s="611"/>
      <c r="BK12" s="611"/>
      <c r="BL12" s="611"/>
      <c r="BM12" s="611"/>
      <c r="BN12" s="612"/>
      <c r="BO12" s="613">
        <v>40.200000000000003</v>
      </c>
      <c r="BP12" s="613"/>
      <c r="BQ12" s="613"/>
      <c r="BR12" s="613"/>
      <c r="BS12" s="614">
        <v>276</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110445</v>
      </c>
      <c r="CS12" s="611"/>
      <c r="CT12" s="611"/>
      <c r="CU12" s="611"/>
      <c r="CV12" s="611"/>
      <c r="CW12" s="611"/>
      <c r="CX12" s="611"/>
      <c r="CY12" s="612"/>
      <c r="CZ12" s="613">
        <v>1.4</v>
      </c>
      <c r="DA12" s="613"/>
      <c r="DB12" s="613"/>
      <c r="DC12" s="613"/>
      <c r="DD12" s="619">
        <v>43390</v>
      </c>
      <c r="DE12" s="611"/>
      <c r="DF12" s="611"/>
      <c r="DG12" s="611"/>
      <c r="DH12" s="611"/>
      <c r="DI12" s="611"/>
      <c r="DJ12" s="611"/>
      <c r="DK12" s="611"/>
      <c r="DL12" s="611"/>
      <c r="DM12" s="611"/>
      <c r="DN12" s="611"/>
      <c r="DO12" s="611"/>
      <c r="DP12" s="612"/>
      <c r="DQ12" s="619">
        <v>54084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329974</v>
      </c>
      <c r="BH13" s="611"/>
      <c r="BI13" s="611"/>
      <c r="BJ13" s="611"/>
      <c r="BK13" s="611"/>
      <c r="BL13" s="611"/>
      <c r="BM13" s="611"/>
      <c r="BN13" s="612"/>
      <c r="BO13" s="613">
        <v>40</v>
      </c>
      <c r="BP13" s="613"/>
      <c r="BQ13" s="613"/>
      <c r="BR13" s="613"/>
      <c r="BS13" s="614">
        <v>276</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920367</v>
      </c>
      <c r="CS13" s="611"/>
      <c r="CT13" s="611"/>
      <c r="CU13" s="611"/>
      <c r="CV13" s="611"/>
      <c r="CW13" s="611"/>
      <c r="CX13" s="611"/>
      <c r="CY13" s="612"/>
      <c r="CZ13" s="613">
        <v>11.9</v>
      </c>
      <c r="DA13" s="613"/>
      <c r="DB13" s="613"/>
      <c r="DC13" s="613"/>
      <c r="DD13" s="619">
        <v>485432</v>
      </c>
      <c r="DE13" s="611"/>
      <c r="DF13" s="611"/>
      <c r="DG13" s="611"/>
      <c r="DH13" s="611"/>
      <c r="DI13" s="611"/>
      <c r="DJ13" s="611"/>
      <c r="DK13" s="611"/>
      <c r="DL13" s="611"/>
      <c r="DM13" s="611"/>
      <c r="DN13" s="611"/>
      <c r="DO13" s="611"/>
      <c r="DP13" s="612"/>
      <c r="DQ13" s="619">
        <v>515766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752</v>
      </c>
      <c r="S14" s="611"/>
      <c r="T14" s="611"/>
      <c r="U14" s="611"/>
      <c r="V14" s="611"/>
      <c r="W14" s="611"/>
      <c r="X14" s="611"/>
      <c r="Y14" s="612"/>
      <c r="Z14" s="613">
        <v>0</v>
      </c>
      <c r="AA14" s="613"/>
      <c r="AB14" s="613"/>
      <c r="AC14" s="613"/>
      <c r="AD14" s="614">
        <v>752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28452</v>
      </c>
      <c r="BH14" s="611"/>
      <c r="BI14" s="611"/>
      <c r="BJ14" s="611"/>
      <c r="BK14" s="611"/>
      <c r="BL14" s="611"/>
      <c r="BM14" s="611"/>
      <c r="BN14" s="612"/>
      <c r="BO14" s="613">
        <v>3.4</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232899</v>
      </c>
      <c r="CS14" s="611"/>
      <c r="CT14" s="611"/>
      <c r="CU14" s="611"/>
      <c r="CV14" s="611"/>
      <c r="CW14" s="611"/>
      <c r="CX14" s="611"/>
      <c r="CY14" s="612"/>
      <c r="CZ14" s="613">
        <v>3</v>
      </c>
      <c r="DA14" s="613"/>
      <c r="DB14" s="613"/>
      <c r="DC14" s="613"/>
      <c r="DD14" s="619" t="s">
        <v>121</v>
      </c>
      <c r="DE14" s="611"/>
      <c r="DF14" s="611"/>
      <c r="DG14" s="611"/>
      <c r="DH14" s="611"/>
      <c r="DI14" s="611"/>
      <c r="DJ14" s="611"/>
      <c r="DK14" s="611"/>
      <c r="DL14" s="611"/>
      <c r="DM14" s="611"/>
      <c r="DN14" s="611"/>
      <c r="DO14" s="611"/>
      <c r="DP14" s="612"/>
      <c r="DQ14" s="619">
        <v>226399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70078</v>
      </c>
      <c r="BH15" s="611"/>
      <c r="BI15" s="611"/>
      <c r="BJ15" s="611"/>
      <c r="BK15" s="611"/>
      <c r="BL15" s="611"/>
      <c r="BM15" s="611"/>
      <c r="BN15" s="612"/>
      <c r="BO15" s="613">
        <v>8.5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796973</v>
      </c>
      <c r="CS15" s="611"/>
      <c r="CT15" s="611"/>
      <c r="CU15" s="611"/>
      <c r="CV15" s="611"/>
      <c r="CW15" s="611"/>
      <c r="CX15" s="611"/>
      <c r="CY15" s="612"/>
      <c r="CZ15" s="613">
        <v>10.3</v>
      </c>
      <c r="DA15" s="613"/>
      <c r="DB15" s="613"/>
      <c r="DC15" s="613"/>
      <c r="DD15" s="619">
        <v>392021</v>
      </c>
      <c r="DE15" s="611"/>
      <c r="DF15" s="611"/>
      <c r="DG15" s="611"/>
      <c r="DH15" s="611"/>
      <c r="DI15" s="611"/>
      <c r="DJ15" s="611"/>
      <c r="DK15" s="611"/>
      <c r="DL15" s="611"/>
      <c r="DM15" s="611"/>
      <c r="DN15" s="611"/>
      <c r="DO15" s="611"/>
      <c r="DP15" s="612"/>
      <c r="DQ15" s="619">
        <v>396053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9055</v>
      </c>
      <c r="S16" s="611"/>
      <c r="T16" s="611"/>
      <c r="U16" s="611"/>
      <c r="V16" s="611"/>
      <c r="W16" s="611"/>
      <c r="X16" s="611"/>
      <c r="Y16" s="612"/>
      <c r="Z16" s="613">
        <v>0.1</v>
      </c>
      <c r="AA16" s="613"/>
      <c r="AB16" s="613"/>
      <c r="AC16" s="613"/>
      <c r="AD16" s="614">
        <v>9055</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12636</v>
      </c>
      <c r="S17" s="611"/>
      <c r="T17" s="611"/>
      <c r="U17" s="611"/>
      <c r="V17" s="611"/>
      <c r="W17" s="611"/>
      <c r="X17" s="611"/>
      <c r="Y17" s="612"/>
      <c r="Z17" s="613">
        <v>0.2</v>
      </c>
      <c r="AA17" s="613"/>
      <c r="AB17" s="613"/>
      <c r="AC17" s="613"/>
      <c r="AD17" s="614">
        <v>12636</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639179</v>
      </c>
      <c r="CS17" s="611"/>
      <c r="CT17" s="611"/>
      <c r="CU17" s="611"/>
      <c r="CV17" s="611"/>
      <c r="CW17" s="611"/>
      <c r="CX17" s="611"/>
      <c r="CY17" s="612"/>
      <c r="CZ17" s="613">
        <v>8.3000000000000007</v>
      </c>
      <c r="DA17" s="613"/>
      <c r="DB17" s="613"/>
      <c r="DC17" s="613"/>
      <c r="DD17" s="619" t="s">
        <v>121</v>
      </c>
      <c r="DE17" s="611"/>
      <c r="DF17" s="611"/>
      <c r="DG17" s="611"/>
      <c r="DH17" s="611"/>
      <c r="DI17" s="611"/>
      <c r="DJ17" s="611"/>
      <c r="DK17" s="611"/>
      <c r="DL17" s="611"/>
      <c r="DM17" s="611"/>
      <c r="DN17" s="611"/>
      <c r="DO17" s="611"/>
      <c r="DP17" s="612"/>
      <c r="DQ17" s="619">
        <v>597313</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8968</v>
      </c>
      <c r="S18" s="611"/>
      <c r="T18" s="611"/>
      <c r="U18" s="611"/>
      <c r="V18" s="611"/>
      <c r="W18" s="611"/>
      <c r="X18" s="611"/>
      <c r="Y18" s="612"/>
      <c r="Z18" s="613">
        <v>0.1</v>
      </c>
      <c r="AA18" s="613"/>
      <c r="AB18" s="613"/>
      <c r="AC18" s="613"/>
      <c r="AD18" s="614">
        <v>8968</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8835</v>
      </c>
      <c r="S19" s="611"/>
      <c r="T19" s="611"/>
      <c r="U19" s="611"/>
      <c r="V19" s="611"/>
      <c r="W19" s="611"/>
      <c r="X19" s="611"/>
      <c r="Y19" s="612"/>
      <c r="Z19" s="613">
        <v>0.1</v>
      </c>
      <c r="AA19" s="613"/>
      <c r="AB19" s="613"/>
      <c r="AC19" s="613"/>
      <c r="AD19" s="614">
        <v>8835</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13084</v>
      </c>
      <c r="BH19" s="611"/>
      <c r="BI19" s="611"/>
      <c r="BJ19" s="611"/>
      <c r="BK19" s="611"/>
      <c r="BL19" s="611"/>
      <c r="BM19" s="611"/>
      <c r="BN19" s="612"/>
      <c r="BO19" s="613">
        <v>1.6</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133</v>
      </c>
      <c r="S20" s="611"/>
      <c r="T20" s="611"/>
      <c r="U20" s="611"/>
      <c r="V20" s="611"/>
      <c r="W20" s="611"/>
      <c r="X20" s="611"/>
      <c r="Y20" s="612"/>
      <c r="Z20" s="613">
        <v>0</v>
      </c>
      <c r="AA20" s="613"/>
      <c r="AB20" s="613"/>
      <c r="AC20" s="613"/>
      <c r="AD20" s="614">
        <v>133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13084</v>
      </c>
      <c r="BH20" s="611"/>
      <c r="BI20" s="611"/>
      <c r="BJ20" s="611"/>
      <c r="BK20" s="611"/>
      <c r="BL20" s="611"/>
      <c r="BM20" s="611"/>
      <c r="BN20" s="612"/>
      <c r="BO20" s="613">
        <v>1.6</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7725875</v>
      </c>
      <c r="CS20" s="611"/>
      <c r="CT20" s="611"/>
      <c r="CU20" s="611"/>
      <c r="CV20" s="611"/>
      <c r="CW20" s="611"/>
      <c r="CX20" s="611"/>
      <c r="CY20" s="612"/>
      <c r="CZ20" s="613">
        <v>100</v>
      </c>
      <c r="DA20" s="613"/>
      <c r="DB20" s="613"/>
      <c r="DC20" s="613"/>
      <c r="DD20" s="619">
        <v>1725578</v>
      </c>
      <c r="DE20" s="611"/>
      <c r="DF20" s="611"/>
      <c r="DG20" s="611"/>
      <c r="DH20" s="611"/>
      <c r="DI20" s="611"/>
      <c r="DJ20" s="611"/>
      <c r="DK20" s="611"/>
      <c r="DL20" s="611"/>
      <c r="DM20" s="611"/>
      <c r="DN20" s="611"/>
      <c r="DO20" s="611"/>
      <c r="DP20" s="612"/>
      <c r="DQ20" s="619">
        <v>4652476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2822393</v>
      </c>
      <c r="S21" s="611"/>
      <c r="T21" s="611"/>
      <c r="U21" s="611"/>
      <c r="V21" s="611"/>
      <c r="W21" s="611"/>
      <c r="X21" s="611"/>
      <c r="Y21" s="612"/>
      <c r="Z21" s="613">
        <v>35.9</v>
      </c>
      <c r="AA21" s="613"/>
      <c r="AB21" s="613"/>
      <c r="AC21" s="613"/>
      <c r="AD21" s="614">
        <v>2355471</v>
      </c>
      <c r="AE21" s="614"/>
      <c r="AF21" s="614"/>
      <c r="AG21" s="614"/>
      <c r="AH21" s="614"/>
      <c r="AI21" s="614"/>
      <c r="AJ21" s="614"/>
      <c r="AK21" s="614"/>
      <c r="AL21" s="615">
        <v>67.099999999999994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13084</v>
      </c>
      <c r="BH21" s="611"/>
      <c r="BI21" s="611"/>
      <c r="BJ21" s="611"/>
      <c r="BK21" s="611"/>
      <c r="BL21" s="611"/>
      <c r="BM21" s="611"/>
      <c r="BN21" s="612"/>
      <c r="BO21" s="613">
        <v>1.6</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2355471</v>
      </c>
      <c r="S22" s="611"/>
      <c r="T22" s="611"/>
      <c r="U22" s="611"/>
      <c r="V22" s="611"/>
      <c r="W22" s="611"/>
      <c r="X22" s="611"/>
      <c r="Y22" s="612"/>
      <c r="Z22" s="613">
        <v>30</v>
      </c>
      <c r="AA22" s="613"/>
      <c r="AB22" s="613"/>
      <c r="AC22" s="613"/>
      <c r="AD22" s="614">
        <v>2355471</v>
      </c>
      <c r="AE22" s="614"/>
      <c r="AF22" s="614"/>
      <c r="AG22" s="614"/>
      <c r="AH22" s="614"/>
      <c r="AI22" s="614"/>
      <c r="AJ22" s="614"/>
      <c r="AK22" s="614"/>
      <c r="AL22" s="615">
        <v>67.099999999999994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466922</v>
      </c>
      <c r="S23" s="611"/>
      <c r="T23" s="611"/>
      <c r="U23" s="611"/>
      <c r="V23" s="611"/>
      <c r="W23" s="611"/>
      <c r="X23" s="611"/>
      <c r="Y23" s="612"/>
      <c r="Z23" s="613">
        <v>5.9</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2419108</v>
      </c>
      <c r="CS24" s="600"/>
      <c r="CT24" s="600"/>
      <c r="CU24" s="600"/>
      <c r="CV24" s="600"/>
      <c r="CW24" s="600"/>
      <c r="CX24" s="600"/>
      <c r="CY24" s="601"/>
      <c r="CZ24" s="604">
        <v>31.3</v>
      </c>
      <c r="DA24" s="605"/>
      <c r="DB24" s="605"/>
      <c r="DC24" s="621"/>
      <c r="DD24" s="642">
        <v>1690518</v>
      </c>
      <c r="DE24" s="600"/>
      <c r="DF24" s="600"/>
      <c r="DG24" s="600"/>
      <c r="DH24" s="600"/>
      <c r="DI24" s="600"/>
      <c r="DJ24" s="600"/>
      <c r="DK24" s="601"/>
      <c r="DL24" s="642">
        <v>1580057</v>
      </c>
      <c r="DM24" s="600"/>
      <c r="DN24" s="600"/>
      <c r="DO24" s="600"/>
      <c r="DP24" s="600"/>
      <c r="DQ24" s="600"/>
      <c r="DR24" s="600"/>
      <c r="DS24" s="600"/>
      <c r="DT24" s="600"/>
      <c r="DU24" s="600"/>
      <c r="DV24" s="601"/>
      <c r="DW24" s="604">
        <v>44.8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3967828</v>
      </c>
      <c r="S25" s="611"/>
      <c r="T25" s="611"/>
      <c r="U25" s="611"/>
      <c r="V25" s="611"/>
      <c r="W25" s="611"/>
      <c r="X25" s="611"/>
      <c r="Y25" s="612"/>
      <c r="Z25" s="613">
        <v>50.5</v>
      </c>
      <c r="AA25" s="613"/>
      <c r="AB25" s="613"/>
      <c r="AC25" s="613"/>
      <c r="AD25" s="614">
        <v>3500906</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801197</v>
      </c>
      <c r="CS25" s="643"/>
      <c r="CT25" s="643"/>
      <c r="CU25" s="643"/>
      <c r="CV25" s="643"/>
      <c r="CW25" s="643"/>
      <c r="CX25" s="643"/>
      <c r="CY25" s="644"/>
      <c r="CZ25" s="615">
        <v>10.4</v>
      </c>
      <c r="DA25" s="640"/>
      <c r="DB25" s="640"/>
      <c r="DC25" s="645"/>
      <c r="DD25" s="619">
        <v>740196</v>
      </c>
      <c r="DE25" s="643"/>
      <c r="DF25" s="643"/>
      <c r="DG25" s="643"/>
      <c r="DH25" s="643"/>
      <c r="DI25" s="643"/>
      <c r="DJ25" s="643"/>
      <c r="DK25" s="644"/>
      <c r="DL25" s="619">
        <v>718959</v>
      </c>
      <c r="DM25" s="643"/>
      <c r="DN25" s="643"/>
      <c r="DO25" s="643"/>
      <c r="DP25" s="643"/>
      <c r="DQ25" s="643"/>
      <c r="DR25" s="643"/>
      <c r="DS25" s="643"/>
      <c r="DT25" s="643"/>
      <c r="DU25" s="643"/>
      <c r="DV25" s="644"/>
      <c r="DW25" s="615">
        <v>20.399999999999999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866</v>
      </c>
      <c r="S26" s="611"/>
      <c r="T26" s="611"/>
      <c r="U26" s="611"/>
      <c r="V26" s="611"/>
      <c r="W26" s="611"/>
      <c r="X26" s="611"/>
      <c r="Y26" s="612"/>
      <c r="Z26" s="613">
        <v>0</v>
      </c>
      <c r="AA26" s="613"/>
      <c r="AB26" s="613"/>
      <c r="AC26" s="613"/>
      <c r="AD26" s="614">
        <v>866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503226</v>
      </c>
      <c r="CS26" s="611"/>
      <c r="CT26" s="611"/>
      <c r="CU26" s="611"/>
      <c r="CV26" s="611"/>
      <c r="CW26" s="611"/>
      <c r="CX26" s="611"/>
      <c r="CY26" s="612"/>
      <c r="CZ26" s="615">
        <v>6.5</v>
      </c>
      <c r="DA26" s="640"/>
      <c r="DB26" s="640"/>
      <c r="DC26" s="645"/>
      <c r="DD26" s="619">
        <v>442225</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30156</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825943</v>
      </c>
      <c r="BH27" s="611"/>
      <c r="BI27" s="611"/>
      <c r="BJ27" s="611"/>
      <c r="BK27" s="611"/>
      <c r="BL27" s="611"/>
      <c r="BM27" s="611"/>
      <c r="BN27" s="612"/>
      <c r="BO27" s="613">
        <v>100</v>
      </c>
      <c r="BP27" s="613"/>
      <c r="BQ27" s="613"/>
      <c r="BR27" s="613"/>
      <c r="BS27" s="614">
        <v>16409</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978732</v>
      </c>
      <c r="CS27" s="643"/>
      <c r="CT27" s="643"/>
      <c r="CU27" s="643"/>
      <c r="CV27" s="643"/>
      <c r="CW27" s="643"/>
      <c r="CX27" s="643"/>
      <c r="CY27" s="644"/>
      <c r="CZ27" s="615">
        <v>12.7</v>
      </c>
      <c r="DA27" s="640"/>
      <c r="DB27" s="640"/>
      <c r="DC27" s="645"/>
      <c r="DD27" s="619">
        <v>353009</v>
      </c>
      <c r="DE27" s="643"/>
      <c r="DF27" s="643"/>
      <c r="DG27" s="643"/>
      <c r="DH27" s="643"/>
      <c r="DI27" s="643"/>
      <c r="DJ27" s="643"/>
      <c r="DK27" s="644"/>
      <c r="DL27" s="619">
        <v>263785</v>
      </c>
      <c r="DM27" s="643"/>
      <c r="DN27" s="643"/>
      <c r="DO27" s="643"/>
      <c r="DP27" s="643"/>
      <c r="DQ27" s="643"/>
      <c r="DR27" s="643"/>
      <c r="DS27" s="643"/>
      <c r="DT27" s="643"/>
      <c r="DU27" s="643"/>
      <c r="DV27" s="644"/>
      <c r="DW27" s="615">
        <v>7.5</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35539</v>
      </c>
      <c r="S28" s="611"/>
      <c r="T28" s="611"/>
      <c r="U28" s="611"/>
      <c r="V28" s="611"/>
      <c r="W28" s="611"/>
      <c r="X28" s="611"/>
      <c r="Y28" s="612"/>
      <c r="Z28" s="613">
        <v>0.5</v>
      </c>
      <c r="AA28" s="613"/>
      <c r="AB28" s="613"/>
      <c r="AC28" s="613"/>
      <c r="AD28" s="614">
        <v>3104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639179</v>
      </c>
      <c r="CS28" s="611"/>
      <c r="CT28" s="611"/>
      <c r="CU28" s="611"/>
      <c r="CV28" s="611"/>
      <c r="CW28" s="611"/>
      <c r="CX28" s="611"/>
      <c r="CY28" s="612"/>
      <c r="CZ28" s="615">
        <v>8.3000000000000007</v>
      </c>
      <c r="DA28" s="640"/>
      <c r="DB28" s="640"/>
      <c r="DC28" s="645"/>
      <c r="DD28" s="619">
        <v>597313</v>
      </c>
      <c r="DE28" s="611"/>
      <c r="DF28" s="611"/>
      <c r="DG28" s="611"/>
      <c r="DH28" s="611"/>
      <c r="DI28" s="611"/>
      <c r="DJ28" s="611"/>
      <c r="DK28" s="612"/>
      <c r="DL28" s="619">
        <v>597313</v>
      </c>
      <c r="DM28" s="611"/>
      <c r="DN28" s="611"/>
      <c r="DO28" s="611"/>
      <c r="DP28" s="611"/>
      <c r="DQ28" s="611"/>
      <c r="DR28" s="611"/>
      <c r="DS28" s="611"/>
      <c r="DT28" s="611"/>
      <c r="DU28" s="611"/>
      <c r="DV28" s="612"/>
      <c r="DW28" s="615">
        <v>16.899999999999999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5542</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639063</v>
      </c>
      <c r="CS29" s="643"/>
      <c r="CT29" s="643"/>
      <c r="CU29" s="643"/>
      <c r="CV29" s="643"/>
      <c r="CW29" s="643"/>
      <c r="CX29" s="643"/>
      <c r="CY29" s="644"/>
      <c r="CZ29" s="615">
        <v>8.3000000000000007</v>
      </c>
      <c r="DA29" s="640"/>
      <c r="DB29" s="640"/>
      <c r="DC29" s="645"/>
      <c r="DD29" s="619">
        <v>597197</v>
      </c>
      <c r="DE29" s="643"/>
      <c r="DF29" s="643"/>
      <c r="DG29" s="643"/>
      <c r="DH29" s="643"/>
      <c r="DI29" s="643"/>
      <c r="DJ29" s="643"/>
      <c r="DK29" s="644"/>
      <c r="DL29" s="619">
        <v>597197</v>
      </c>
      <c r="DM29" s="643"/>
      <c r="DN29" s="643"/>
      <c r="DO29" s="643"/>
      <c r="DP29" s="643"/>
      <c r="DQ29" s="643"/>
      <c r="DR29" s="643"/>
      <c r="DS29" s="643"/>
      <c r="DT29" s="643"/>
      <c r="DU29" s="643"/>
      <c r="DV29" s="644"/>
      <c r="DW29" s="615">
        <v>16.899999999999999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765328</v>
      </c>
      <c r="S30" s="611"/>
      <c r="T30" s="611"/>
      <c r="U30" s="611"/>
      <c r="V30" s="611"/>
      <c r="W30" s="611"/>
      <c r="X30" s="611"/>
      <c r="Y30" s="612"/>
      <c r="Z30" s="613">
        <v>9.6999999999999993</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613095</v>
      </c>
      <c r="CS30" s="611"/>
      <c r="CT30" s="611"/>
      <c r="CU30" s="611"/>
      <c r="CV30" s="611"/>
      <c r="CW30" s="611"/>
      <c r="CX30" s="611"/>
      <c r="CY30" s="612"/>
      <c r="CZ30" s="615">
        <v>7.9</v>
      </c>
      <c r="DA30" s="640"/>
      <c r="DB30" s="640"/>
      <c r="DC30" s="645"/>
      <c r="DD30" s="619">
        <v>571229</v>
      </c>
      <c r="DE30" s="611"/>
      <c r="DF30" s="611"/>
      <c r="DG30" s="611"/>
      <c r="DH30" s="611"/>
      <c r="DI30" s="611"/>
      <c r="DJ30" s="611"/>
      <c r="DK30" s="612"/>
      <c r="DL30" s="619">
        <v>571229</v>
      </c>
      <c r="DM30" s="611"/>
      <c r="DN30" s="611"/>
      <c r="DO30" s="611"/>
      <c r="DP30" s="611"/>
      <c r="DQ30" s="611"/>
      <c r="DR30" s="611"/>
      <c r="DS30" s="611"/>
      <c r="DT30" s="611"/>
      <c r="DU30" s="611"/>
      <c r="DV30" s="612"/>
      <c r="DW30" s="615">
        <v>16.2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99.8</v>
      </c>
      <c r="BH31" s="654"/>
      <c r="BI31" s="654"/>
      <c r="BJ31" s="654"/>
      <c r="BK31" s="654"/>
      <c r="BL31" s="654"/>
      <c r="BM31" s="605">
        <v>98.3</v>
      </c>
      <c r="BN31" s="654"/>
      <c r="BO31" s="654"/>
      <c r="BP31" s="654"/>
      <c r="BQ31" s="655"/>
      <c r="BR31" s="657">
        <v>99.7</v>
      </c>
      <c r="BS31" s="654"/>
      <c r="BT31" s="654"/>
      <c r="BU31" s="654"/>
      <c r="BV31" s="654"/>
      <c r="BW31" s="654"/>
      <c r="BX31" s="605">
        <v>98.1</v>
      </c>
      <c r="BY31" s="654"/>
      <c r="BZ31" s="654"/>
      <c r="CA31" s="654"/>
      <c r="CB31" s="655"/>
      <c r="CD31" s="650"/>
      <c r="CE31" s="651"/>
      <c r="CF31" s="607" t="s">
        <v>300</v>
      </c>
      <c r="CG31" s="608"/>
      <c r="CH31" s="608"/>
      <c r="CI31" s="608"/>
      <c r="CJ31" s="608"/>
      <c r="CK31" s="608"/>
      <c r="CL31" s="608"/>
      <c r="CM31" s="608"/>
      <c r="CN31" s="608"/>
      <c r="CO31" s="608"/>
      <c r="CP31" s="608"/>
      <c r="CQ31" s="609"/>
      <c r="CR31" s="610">
        <v>25968</v>
      </c>
      <c r="CS31" s="643"/>
      <c r="CT31" s="643"/>
      <c r="CU31" s="643"/>
      <c r="CV31" s="643"/>
      <c r="CW31" s="643"/>
      <c r="CX31" s="643"/>
      <c r="CY31" s="644"/>
      <c r="CZ31" s="615">
        <v>0.3</v>
      </c>
      <c r="DA31" s="640"/>
      <c r="DB31" s="640"/>
      <c r="DC31" s="645"/>
      <c r="DD31" s="619">
        <v>25968</v>
      </c>
      <c r="DE31" s="643"/>
      <c r="DF31" s="643"/>
      <c r="DG31" s="643"/>
      <c r="DH31" s="643"/>
      <c r="DI31" s="643"/>
      <c r="DJ31" s="643"/>
      <c r="DK31" s="644"/>
      <c r="DL31" s="619">
        <v>25968</v>
      </c>
      <c r="DM31" s="643"/>
      <c r="DN31" s="643"/>
      <c r="DO31" s="643"/>
      <c r="DP31" s="643"/>
      <c r="DQ31" s="643"/>
      <c r="DR31" s="643"/>
      <c r="DS31" s="643"/>
      <c r="DT31" s="643"/>
      <c r="DU31" s="643"/>
      <c r="DV31" s="644"/>
      <c r="DW31" s="615">
        <v>0.7</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1014745</v>
      </c>
      <c r="S32" s="611"/>
      <c r="T32" s="611"/>
      <c r="U32" s="611"/>
      <c r="V32" s="611"/>
      <c r="W32" s="611"/>
      <c r="X32" s="611"/>
      <c r="Y32" s="612"/>
      <c r="Z32" s="613">
        <v>12.9</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99.8</v>
      </c>
      <c r="BH32" s="643"/>
      <c r="BI32" s="643"/>
      <c r="BJ32" s="643"/>
      <c r="BK32" s="643"/>
      <c r="BL32" s="643"/>
      <c r="BM32" s="616">
        <v>97.6</v>
      </c>
      <c r="BN32" s="643"/>
      <c r="BO32" s="643"/>
      <c r="BP32" s="643"/>
      <c r="BQ32" s="656"/>
      <c r="BR32" s="667">
        <v>99.6</v>
      </c>
      <c r="BS32" s="643"/>
      <c r="BT32" s="643"/>
      <c r="BU32" s="643"/>
      <c r="BV32" s="643"/>
      <c r="BW32" s="643"/>
      <c r="BX32" s="616">
        <v>97.4</v>
      </c>
      <c r="BY32" s="643"/>
      <c r="BZ32" s="643"/>
      <c r="CA32" s="643"/>
      <c r="CB32" s="656"/>
      <c r="CD32" s="652"/>
      <c r="CE32" s="653"/>
      <c r="CF32" s="607" t="s">
        <v>304</v>
      </c>
      <c r="CG32" s="608"/>
      <c r="CH32" s="608"/>
      <c r="CI32" s="608"/>
      <c r="CJ32" s="608"/>
      <c r="CK32" s="608"/>
      <c r="CL32" s="608"/>
      <c r="CM32" s="608"/>
      <c r="CN32" s="608"/>
      <c r="CO32" s="608"/>
      <c r="CP32" s="608"/>
      <c r="CQ32" s="609"/>
      <c r="CR32" s="610">
        <v>116</v>
      </c>
      <c r="CS32" s="611"/>
      <c r="CT32" s="611"/>
      <c r="CU32" s="611"/>
      <c r="CV32" s="611"/>
      <c r="CW32" s="611"/>
      <c r="CX32" s="611"/>
      <c r="CY32" s="612"/>
      <c r="CZ32" s="615">
        <v>0</v>
      </c>
      <c r="DA32" s="640"/>
      <c r="DB32" s="640"/>
      <c r="DC32" s="645"/>
      <c r="DD32" s="619">
        <v>116</v>
      </c>
      <c r="DE32" s="611"/>
      <c r="DF32" s="611"/>
      <c r="DG32" s="611"/>
      <c r="DH32" s="611"/>
      <c r="DI32" s="611"/>
      <c r="DJ32" s="611"/>
      <c r="DK32" s="612"/>
      <c r="DL32" s="619">
        <v>116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38839</v>
      </c>
      <c r="S33" s="611"/>
      <c r="T33" s="611"/>
      <c r="U33" s="611"/>
      <c r="V33" s="611"/>
      <c r="W33" s="611"/>
      <c r="X33" s="611"/>
      <c r="Y33" s="612"/>
      <c r="Z33" s="613">
        <v>0.5</v>
      </c>
      <c r="AA33" s="613"/>
      <c r="AB33" s="613"/>
      <c r="AC33" s="613"/>
      <c r="AD33" s="614">
        <v>2582</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98.5</v>
      </c>
      <c r="BN33" s="669"/>
      <c r="BO33" s="669"/>
      <c r="BP33" s="669"/>
      <c r="BQ33" s="671"/>
      <c r="BR33" s="668">
        <v>99.6</v>
      </c>
      <c r="BS33" s="669"/>
      <c r="BT33" s="669"/>
      <c r="BU33" s="669"/>
      <c r="BV33" s="669"/>
      <c r="BW33" s="669"/>
      <c r="BX33" s="670">
        <v>98.3</v>
      </c>
      <c r="BY33" s="669"/>
      <c r="BZ33" s="669"/>
      <c r="CA33" s="669"/>
      <c r="CB33" s="671"/>
      <c r="CD33" s="607" t="s">
        <v>307</v>
      </c>
      <c r="CE33" s="608"/>
      <c r="CF33" s="608"/>
      <c r="CG33" s="608"/>
      <c r="CH33" s="608"/>
      <c r="CI33" s="608"/>
      <c r="CJ33" s="608"/>
      <c r="CK33" s="608"/>
      <c r="CL33" s="608"/>
      <c r="CM33" s="608"/>
      <c r="CN33" s="608"/>
      <c r="CO33" s="608"/>
      <c r="CP33" s="608"/>
      <c r="CQ33" s="609"/>
      <c r="CR33" s="610">
        <v>3581189</v>
      </c>
      <c r="CS33" s="643"/>
      <c r="CT33" s="643"/>
      <c r="CU33" s="643"/>
      <c r="CV33" s="643"/>
      <c r="CW33" s="643"/>
      <c r="CX33" s="643"/>
      <c r="CY33" s="644"/>
      <c r="CZ33" s="615">
        <v>46.4</v>
      </c>
      <c r="DA33" s="640"/>
      <c r="DB33" s="640"/>
      <c r="DC33" s="645"/>
      <c r="DD33" s="619">
        <v>2647379</v>
      </c>
      <c r="DE33" s="643"/>
      <c r="DF33" s="643"/>
      <c r="DG33" s="643"/>
      <c r="DH33" s="643"/>
      <c r="DI33" s="643"/>
      <c r="DJ33" s="643"/>
      <c r="DK33" s="644"/>
      <c r="DL33" s="619">
        <v>1631120</v>
      </c>
      <c r="DM33" s="643"/>
      <c r="DN33" s="643"/>
      <c r="DO33" s="643"/>
      <c r="DP33" s="643"/>
      <c r="DQ33" s="643"/>
      <c r="DR33" s="643"/>
      <c r="DS33" s="643"/>
      <c r="DT33" s="643"/>
      <c r="DU33" s="643"/>
      <c r="DV33" s="644"/>
      <c r="DW33" s="615">
        <v>46.2</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203439</v>
      </c>
      <c r="S34" s="611"/>
      <c r="T34" s="611"/>
      <c r="U34" s="611"/>
      <c r="V34" s="611"/>
      <c r="W34" s="611"/>
      <c r="X34" s="611"/>
      <c r="Y34" s="612"/>
      <c r="Z34" s="613">
        <v>2.6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1006488</v>
      </c>
      <c r="CS34" s="611"/>
      <c r="CT34" s="611"/>
      <c r="CU34" s="611"/>
      <c r="CV34" s="611"/>
      <c r="CW34" s="611"/>
      <c r="CX34" s="611"/>
      <c r="CY34" s="612"/>
      <c r="CZ34" s="615">
        <v>13</v>
      </c>
      <c r="DA34" s="640"/>
      <c r="DB34" s="640"/>
      <c r="DC34" s="645"/>
      <c r="DD34" s="619">
        <v>760947</v>
      </c>
      <c r="DE34" s="611"/>
      <c r="DF34" s="611"/>
      <c r="DG34" s="611"/>
      <c r="DH34" s="611"/>
      <c r="DI34" s="611"/>
      <c r="DJ34" s="611"/>
      <c r="DK34" s="612"/>
      <c r="DL34" s="619">
        <v>539858</v>
      </c>
      <c r="DM34" s="611"/>
      <c r="DN34" s="611"/>
      <c r="DO34" s="611"/>
      <c r="DP34" s="611"/>
      <c r="DQ34" s="611"/>
      <c r="DR34" s="611"/>
      <c r="DS34" s="611"/>
      <c r="DT34" s="611"/>
      <c r="DU34" s="611"/>
      <c r="DV34" s="612"/>
      <c r="DW34" s="615">
        <v>15.3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464233</v>
      </c>
      <c r="S35" s="611"/>
      <c r="T35" s="611"/>
      <c r="U35" s="611"/>
      <c r="V35" s="611"/>
      <c r="W35" s="611"/>
      <c r="X35" s="611"/>
      <c r="Y35" s="612"/>
      <c r="Z35" s="613">
        <v>5.9</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254908</v>
      </c>
      <c r="CS35" s="643"/>
      <c r="CT35" s="643"/>
      <c r="CU35" s="643"/>
      <c r="CV35" s="643"/>
      <c r="CW35" s="643"/>
      <c r="CX35" s="643"/>
      <c r="CY35" s="644"/>
      <c r="CZ35" s="615">
        <v>3.3</v>
      </c>
      <c r="DA35" s="640"/>
      <c r="DB35" s="640"/>
      <c r="DC35" s="645"/>
      <c r="DD35" s="619">
        <v>213912</v>
      </c>
      <c r="DE35" s="643"/>
      <c r="DF35" s="643"/>
      <c r="DG35" s="643"/>
      <c r="DH35" s="643"/>
      <c r="DI35" s="643"/>
      <c r="DJ35" s="643"/>
      <c r="DK35" s="644"/>
      <c r="DL35" s="619">
        <v>170984</v>
      </c>
      <c r="DM35" s="643"/>
      <c r="DN35" s="643"/>
      <c r="DO35" s="643"/>
      <c r="DP35" s="643"/>
      <c r="DQ35" s="643"/>
      <c r="DR35" s="643"/>
      <c r="DS35" s="643"/>
      <c r="DT35" s="643"/>
      <c r="DU35" s="643"/>
      <c r="DV35" s="644"/>
      <c r="DW35" s="615">
        <v>4.8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125670</v>
      </c>
      <c r="S36" s="611"/>
      <c r="T36" s="611"/>
      <c r="U36" s="611"/>
      <c r="V36" s="611"/>
      <c r="W36" s="611"/>
      <c r="X36" s="611"/>
      <c r="Y36" s="612"/>
      <c r="Z36" s="613">
        <v>1.6</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806635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15344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1500547</v>
      </c>
      <c r="CS36" s="611"/>
      <c r="CT36" s="611"/>
      <c r="CU36" s="611"/>
      <c r="CV36" s="611"/>
      <c r="CW36" s="611"/>
      <c r="CX36" s="611"/>
      <c r="CY36" s="612"/>
      <c r="CZ36" s="615">
        <v>19.399999999999999</v>
      </c>
      <c r="DA36" s="640"/>
      <c r="DB36" s="640"/>
      <c r="DC36" s="645"/>
      <c r="DD36" s="619">
        <v>1129869</v>
      </c>
      <c r="DE36" s="611"/>
      <c r="DF36" s="611"/>
      <c r="DG36" s="611"/>
      <c r="DH36" s="611"/>
      <c r="DI36" s="611"/>
      <c r="DJ36" s="611"/>
      <c r="DK36" s="612"/>
      <c r="DL36" s="619">
        <v>578335</v>
      </c>
      <c r="DM36" s="611"/>
      <c r="DN36" s="611"/>
      <c r="DO36" s="611"/>
      <c r="DP36" s="611"/>
      <c r="DQ36" s="611"/>
      <c r="DR36" s="611"/>
      <c r="DS36" s="611"/>
      <c r="DT36" s="611"/>
      <c r="DU36" s="611"/>
      <c r="DV36" s="612"/>
      <c r="DW36" s="615">
        <v>16.399999999999999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379087</v>
      </c>
      <c r="S37" s="611"/>
      <c r="T37" s="611"/>
      <c r="U37" s="611"/>
      <c r="V37" s="611"/>
      <c r="W37" s="611"/>
      <c r="X37" s="611"/>
      <c r="Y37" s="612"/>
      <c r="Z37" s="613">
        <v>4.8</v>
      </c>
      <c r="AA37" s="613"/>
      <c r="AB37" s="613"/>
      <c r="AC37" s="613"/>
      <c r="AD37" s="614">
        <v>4426</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288610</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3092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376076</v>
      </c>
      <c r="CS37" s="643"/>
      <c r="CT37" s="643"/>
      <c r="CU37" s="643"/>
      <c r="CV37" s="643"/>
      <c r="CW37" s="643"/>
      <c r="CX37" s="643"/>
      <c r="CY37" s="644"/>
      <c r="CZ37" s="615">
        <v>4.9000000000000004</v>
      </c>
      <c r="DA37" s="640"/>
      <c r="DB37" s="640"/>
      <c r="DC37" s="645"/>
      <c r="DD37" s="619">
        <v>369576</v>
      </c>
      <c r="DE37" s="643"/>
      <c r="DF37" s="643"/>
      <c r="DG37" s="643"/>
      <c r="DH37" s="643"/>
      <c r="DI37" s="643"/>
      <c r="DJ37" s="643"/>
      <c r="DK37" s="644"/>
      <c r="DL37" s="619">
        <v>339704</v>
      </c>
      <c r="DM37" s="643"/>
      <c r="DN37" s="643"/>
      <c r="DO37" s="643"/>
      <c r="DP37" s="643"/>
      <c r="DQ37" s="643"/>
      <c r="DR37" s="643"/>
      <c r="DS37" s="643"/>
      <c r="DT37" s="643"/>
      <c r="DU37" s="643"/>
      <c r="DV37" s="644"/>
      <c r="DW37" s="615">
        <v>9.6</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822213</v>
      </c>
      <c r="S38" s="611"/>
      <c r="T38" s="611"/>
      <c r="U38" s="611"/>
      <c r="V38" s="611"/>
      <c r="W38" s="611"/>
      <c r="X38" s="611"/>
      <c r="Y38" s="612"/>
      <c r="Z38" s="613">
        <v>10.5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133607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1086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469253</v>
      </c>
      <c r="CS38" s="611"/>
      <c r="CT38" s="611"/>
      <c r="CU38" s="611"/>
      <c r="CV38" s="611"/>
      <c r="CW38" s="611"/>
      <c r="CX38" s="611"/>
      <c r="CY38" s="612"/>
      <c r="CZ38" s="615">
        <v>6.1</v>
      </c>
      <c r="DA38" s="640"/>
      <c r="DB38" s="640"/>
      <c r="DC38" s="645"/>
      <c r="DD38" s="619">
        <v>392925</v>
      </c>
      <c r="DE38" s="611"/>
      <c r="DF38" s="611"/>
      <c r="DG38" s="611"/>
      <c r="DH38" s="611"/>
      <c r="DI38" s="611"/>
      <c r="DJ38" s="611"/>
      <c r="DK38" s="612"/>
      <c r="DL38" s="619">
        <v>283714</v>
      </c>
      <c r="DM38" s="611"/>
      <c r="DN38" s="611"/>
      <c r="DO38" s="611"/>
      <c r="DP38" s="611"/>
      <c r="DQ38" s="611"/>
      <c r="DR38" s="611"/>
      <c r="DS38" s="611"/>
      <c r="DT38" s="611"/>
      <c r="DU38" s="611"/>
      <c r="DV38" s="612"/>
      <c r="DW38" s="615">
        <v>8</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73467</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1807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290464</v>
      </c>
      <c r="CS39" s="643"/>
      <c r="CT39" s="643"/>
      <c r="CU39" s="643"/>
      <c r="CV39" s="643"/>
      <c r="CW39" s="643"/>
      <c r="CX39" s="643"/>
      <c r="CY39" s="644"/>
      <c r="CZ39" s="615">
        <v>3.8</v>
      </c>
      <c r="DA39" s="640"/>
      <c r="DB39" s="640"/>
      <c r="DC39" s="645"/>
      <c r="DD39" s="619">
        <v>90197</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16613</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48772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113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59529</v>
      </c>
      <c r="CS40" s="611"/>
      <c r="CT40" s="611"/>
      <c r="CU40" s="611"/>
      <c r="CV40" s="611"/>
      <c r="CW40" s="611"/>
      <c r="CX40" s="611"/>
      <c r="CY40" s="612"/>
      <c r="CZ40" s="615">
        <v>0.8</v>
      </c>
      <c r="DA40" s="640"/>
      <c r="DB40" s="640"/>
      <c r="DC40" s="645"/>
      <c r="DD40" s="619">
        <v>59529</v>
      </c>
      <c r="DE40" s="611"/>
      <c r="DF40" s="611"/>
      <c r="DG40" s="611"/>
      <c r="DH40" s="611"/>
      <c r="DI40" s="611"/>
      <c r="DJ40" s="611"/>
      <c r="DK40" s="612"/>
      <c r="DL40" s="619">
        <v>58229</v>
      </c>
      <c r="DM40" s="611"/>
      <c r="DN40" s="611"/>
      <c r="DO40" s="611"/>
      <c r="DP40" s="611"/>
      <c r="DQ40" s="611"/>
      <c r="DR40" s="611"/>
      <c r="DS40" s="611"/>
      <c r="DT40" s="611"/>
      <c r="DU40" s="611"/>
      <c r="DV40" s="612"/>
      <c r="DW40" s="615">
        <v>1.7</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7853485</v>
      </c>
      <c r="S41" s="683"/>
      <c r="T41" s="683"/>
      <c r="U41" s="683"/>
      <c r="V41" s="683"/>
      <c r="W41" s="683"/>
      <c r="X41" s="683"/>
      <c r="Y41" s="687"/>
      <c r="Z41" s="688">
        <v>100</v>
      </c>
      <c r="AA41" s="688"/>
      <c r="AB41" s="688"/>
      <c r="AC41" s="688"/>
      <c r="AD41" s="689">
        <v>3511884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89966</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0"/>
      <c r="DB41" s="640"/>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323</v>
      </c>
      <c r="AR42" s="680"/>
      <c r="AS42" s="680"/>
      <c r="AT42" s="680"/>
      <c r="AU42" s="680"/>
      <c r="AV42" s="680"/>
      <c r="AW42" s="680"/>
      <c r="AX42" s="680"/>
      <c r="AY42" s="681"/>
      <c r="AZ42" s="682">
        <v>172213</v>
      </c>
      <c r="BA42" s="683"/>
      <c r="BB42" s="683"/>
      <c r="BC42" s="683"/>
      <c r="BD42" s="669"/>
      <c r="BE42" s="669"/>
      <c r="BF42" s="671"/>
      <c r="BG42" s="662"/>
      <c r="BH42" s="663"/>
      <c r="BI42" s="663"/>
      <c r="BJ42" s="663"/>
      <c r="BK42" s="663"/>
      <c r="BL42" s="215"/>
      <c r="BM42" s="632" t="s">
        <v>339</v>
      </c>
      <c r="BN42" s="632"/>
      <c r="BO42" s="632"/>
      <c r="BP42" s="632"/>
      <c r="BQ42" s="632"/>
      <c r="BR42" s="632"/>
      <c r="BS42" s="632"/>
      <c r="BT42" s="632"/>
      <c r="BU42" s="633"/>
      <c r="BV42" s="682">
        <v>363</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1725578</v>
      </c>
      <c r="CS42" s="643"/>
      <c r="CT42" s="643"/>
      <c r="CU42" s="643"/>
      <c r="CV42" s="643"/>
      <c r="CW42" s="643"/>
      <c r="CX42" s="643"/>
      <c r="CY42" s="644"/>
      <c r="CZ42" s="615">
        <v>22.3</v>
      </c>
      <c r="DA42" s="640"/>
      <c r="DB42" s="640"/>
      <c r="DC42" s="645"/>
      <c r="DD42" s="619">
        <v>314579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34771</v>
      </c>
      <c r="CS43" s="643"/>
      <c r="CT43" s="643"/>
      <c r="CU43" s="643"/>
      <c r="CV43" s="643"/>
      <c r="CW43" s="643"/>
      <c r="CX43" s="643"/>
      <c r="CY43" s="644"/>
      <c r="CZ43" s="615">
        <v>0.5</v>
      </c>
      <c r="DA43" s="640"/>
      <c r="DB43" s="640"/>
      <c r="DC43" s="645"/>
      <c r="DD43" s="619">
        <v>34771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1725578</v>
      </c>
      <c r="CS44" s="611"/>
      <c r="CT44" s="611"/>
      <c r="CU44" s="611"/>
      <c r="CV44" s="611"/>
      <c r="CW44" s="611"/>
      <c r="CX44" s="611"/>
      <c r="CY44" s="612"/>
      <c r="CZ44" s="615">
        <v>22.3</v>
      </c>
      <c r="DA44" s="616"/>
      <c r="DB44" s="616"/>
      <c r="DC44" s="622"/>
      <c r="DD44" s="619">
        <v>314579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426403</v>
      </c>
      <c r="CS45" s="643"/>
      <c r="CT45" s="643"/>
      <c r="CU45" s="643"/>
      <c r="CV45" s="643"/>
      <c r="CW45" s="643"/>
      <c r="CX45" s="643"/>
      <c r="CY45" s="644"/>
      <c r="CZ45" s="615">
        <v>5.5</v>
      </c>
      <c r="DA45" s="640"/>
      <c r="DB45" s="640"/>
      <c r="DC45" s="645"/>
      <c r="DD45" s="619">
        <v>23250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1299175</v>
      </c>
      <c r="CS46" s="611"/>
      <c r="CT46" s="611"/>
      <c r="CU46" s="611"/>
      <c r="CV46" s="611"/>
      <c r="CW46" s="611"/>
      <c r="CX46" s="611"/>
      <c r="CY46" s="612"/>
      <c r="CZ46" s="615">
        <v>16.8</v>
      </c>
      <c r="DA46" s="616"/>
      <c r="DB46" s="616"/>
      <c r="DC46" s="622"/>
      <c r="DD46" s="619">
        <v>291329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t="s">
        <v>121</v>
      </c>
      <c r="CS47" s="643"/>
      <c r="CT47" s="643"/>
      <c r="CU47" s="643"/>
      <c r="CV47" s="643"/>
      <c r="CW47" s="643"/>
      <c r="CX47" s="643"/>
      <c r="CY47" s="644"/>
      <c r="CZ47" s="615" t="s">
        <v>121</v>
      </c>
      <c r="DA47" s="640"/>
      <c r="DB47" s="640"/>
      <c r="DC47" s="645"/>
      <c r="DD47" s="619" t="s">
        <v>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350</v>
      </c>
      <c r="CE49" s="632"/>
      <c r="CF49" s="632"/>
      <c r="CG49" s="632"/>
      <c r="CH49" s="632"/>
      <c r="CI49" s="632"/>
      <c r="CJ49" s="632"/>
      <c r="CK49" s="632"/>
      <c r="CL49" s="632"/>
      <c r="CM49" s="632"/>
      <c r="CN49" s="632"/>
      <c r="CO49" s="632"/>
      <c r="CP49" s="632"/>
      <c r="CQ49" s="633"/>
      <c r="CR49" s="682">
        <v>7725875</v>
      </c>
      <c r="CS49" s="669"/>
      <c r="CT49" s="669"/>
      <c r="CU49" s="669"/>
      <c r="CV49" s="669"/>
      <c r="CW49" s="669"/>
      <c r="CX49" s="669"/>
      <c r="CY49" s="698"/>
      <c r="CZ49" s="690">
        <v>100</v>
      </c>
      <c r="DA49" s="699"/>
      <c r="DB49" s="699"/>
      <c r="DC49" s="700"/>
      <c r="DD49" s="701">
        <v>4652476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pUA7s87lO0k3KxKQ2wN2wpy4042tCyKTpYm2W/N+o2oQv0ySyTmxoXTnU70zXGDnlu13YljPZB6Z4mflYU6Gg==" saltValue="y/1k5Sz6OdGDgr3jAUlv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election activeCell="AU28" sqref="AU28:AY2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7853</v>
      </c>
      <c r="R7" s="740"/>
      <c r="S7" s="740"/>
      <c r="T7" s="740"/>
      <c r="U7" s="740"/>
      <c r="V7" s="740">
        <v>7725</v>
      </c>
      <c r="W7" s="740"/>
      <c r="X7" s="740"/>
      <c r="Y7" s="740"/>
      <c r="Z7" s="740"/>
      <c r="AA7" s="740">
        <v>128</v>
      </c>
      <c r="AB7" s="740"/>
      <c r="AC7" s="740"/>
      <c r="AD7" s="740"/>
      <c r="AE7" s="741"/>
      <c r="AF7" s="742">
        <v>128</v>
      </c>
      <c r="AG7" s="743"/>
      <c r="AH7" s="743"/>
      <c r="AI7" s="743"/>
      <c r="AJ7" s="744"/>
      <c r="AK7" s="745">
        <v>464</v>
      </c>
      <c r="AL7" s="746"/>
      <c r="AM7" s="746"/>
      <c r="AN7" s="746"/>
      <c r="AO7" s="746"/>
      <c r="AP7" s="746">
        <v>7503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557</v>
      </c>
      <c r="BT7" s="734"/>
      <c r="BU7" s="734"/>
      <c r="BV7" s="734"/>
      <c r="BW7" s="734"/>
      <c r="BX7" s="734"/>
      <c r="BY7" s="734"/>
      <c r="BZ7" s="734"/>
      <c r="CA7" s="734"/>
      <c r="CB7" s="734"/>
      <c r="CC7" s="734"/>
      <c r="CD7" s="734"/>
      <c r="CE7" s="734"/>
      <c r="CF7" s="734"/>
      <c r="CG7" s="749"/>
      <c r="CH7" s="730">
        <v>9</v>
      </c>
      <c r="CI7" s="731"/>
      <c r="CJ7" s="731"/>
      <c r="CK7" s="731"/>
      <c r="CL7" s="732"/>
      <c r="CM7" s="730">
        <v>616</v>
      </c>
      <c r="CN7" s="731"/>
      <c r="CO7" s="731"/>
      <c r="CP7" s="731"/>
      <c r="CQ7" s="732"/>
      <c r="CR7" s="730">
        <v>29</v>
      </c>
      <c r="CS7" s="731"/>
      <c r="CT7" s="731"/>
      <c r="CU7" s="731"/>
      <c r="CV7" s="732"/>
      <c r="CW7" s="730" t="s">
        <v>551</v>
      </c>
      <c r="CX7" s="731"/>
      <c r="CY7" s="731"/>
      <c r="CZ7" s="731"/>
      <c r="DA7" s="732"/>
      <c r="DB7" s="730" t="s">
        <v>551</v>
      </c>
      <c r="DC7" s="731"/>
      <c r="DD7" s="731"/>
      <c r="DE7" s="731"/>
      <c r="DF7" s="732"/>
      <c r="DG7" s="730" t="s">
        <v>551</v>
      </c>
      <c r="DH7" s="731"/>
      <c r="DI7" s="731"/>
      <c r="DJ7" s="731"/>
      <c r="DK7" s="732"/>
      <c r="DL7" s="730">
        <v>117</v>
      </c>
      <c r="DM7" s="731"/>
      <c r="DN7" s="731"/>
      <c r="DO7" s="731"/>
      <c r="DP7" s="732"/>
      <c r="DQ7" s="730" t="s">
        <v>551</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558</v>
      </c>
      <c r="BT8" s="761"/>
      <c r="BU8" s="761"/>
      <c r="BV8" s="761"/>
      <c r="BW8" s="761"/>
      <c r="BX8" s="761"/>
      <c r="BY8" s="761"/>
      <c r="BZ8" s="761"/>
      <c r="CA8" s="761"/>
      <c r="CB8" s="761"/>
      <c r="CC8" s="761"/>
      <c r="CD8" s="761"/>
      <c r="CE8" s="761"/>
      <c r="CF8" s="761"/>
      <c r="CG8" s="762"/>
      <c r="CH8" s="763">
        <v>0</v>
      </c>
      <c r="CI8" s="764"/>
      <c r="CJ8" s="764"/>
      <c r="CK8" s="764"/>
      <c r="CL8" s="765"/>
      <c r="CM8" s="763">
        <v>0</v>
      </c>
      <c r="CN8" s="764"/>
      <c r="CO8" s="764"/>
      <c r="CP8" s="764"/>
      <c r="CQ8" s="765"/>
      <c r="CR8" s="763">
        <v>9</v>
      </c>
      <c r="CS8" s="764"/>
      <c r="CT8" s="764"/>
      <c r="CU8" s="764"/>
      <c r="CV8" s="765"/>
      <c r="CW8" s="763" t="s">
        <v>551</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375</v>
      </c>
      <c r="B23" s="776" t="s">
        <v>376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128</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387</v>
      </c>
      <c r="C28" s="737"/>
      <c r="D28" s="737"/>
      <c r="E28" s="737"/>
      <c r="F28" s="737"/>
      <c r="G28" s="737"/>
      <c r="H28" s="737"/>
      <c r="I28" s="737"/>
      <c r="J28" s="737"/>
      <c r="K28" s="737"/>
      <c r="L28" s="737"/>
      <c r="M28" s="737"/>
      <c r="N28" s="737"/>
      <c r="O28" s="737"/>
      <c r="P28" s="738"/>
      <c r="Q28" s="809">
        <v>991</v>
      </c>
      <c r="R28" s="810"/>
      <c r="S28" s="810"/>
      <c r="T28" s="810"/>
      <c r="U28" s="810"/>
      <c r="V28" s="810">
        <v>976</v>
      </c>
      <c r="W28" s="810"/>
      <c r="X28" s="810"/>
      <c r="Y28" s="810"/>
      <c r="Z28" s="810"/>
      <c r="AA28" s="810">
        <v>15</v>
      </c>
      <c r="AB28" s="810"/>
      <c r="AC28" s="810"/>
      <c r="AD28" s="810"/>
      <c r="AE28" s="811"/>
      <c r="AF28" s="812">
        <v>15</v>
      </c>
      <c r="AG28" s="810"/>
      <c r="AH28" s="810"/>
      <c r="AI28" s="810"/>
      <c r="AJ28" s="813"/>
      <c r="AK28" s="814">
        <v>92</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388</v>
      </c>
      <c r="C29" s="768"/>
      <c r="D29" s="768"/>
      <c r="E29" s="768"/>
      <c r="F29" s="768"/>
      <c r="G29" s="768"/>
      <c r="H29" s="768"/>
      <c r="I29" s="768"/>
      <c r="J29" s="768"/>
      <c r="K29" s="768"/>
      <c r="L29" s="768"/>
      <c r="M29" s="768"/>
      <c r="N29" s="768"/>
      <c r="O29" s="768"/>
      <c r="P29" s="769"/>
      <c r="Q29" s="770">
        <v>829</v>
      </c>
      <c r="R29" s="771"/>
      <c r="S29" s="771"/>
      <c r="T29" s="771"/>
      <c r="U29" s="771"/>
      <c r="V29" s="771">
        <v>794</v>
      </c>
      <c r="W29" s="771"/>
      <c r="X29" s="771"/>
      <c r="Y29" s="771"/>
      <c r="Z29" s="771"/>
      <c r="AA29" s="771">
        <v>35</v>
      </c>
      <c r="AB29" s="771"/>
      <c r="AC29" s="771"/>
      <c r="AD29" s="771"/>
      <c r="AE29" s="772"/>
      <c r="AF29" s="773">
        <v>35</v>
      </c>
      <c r="AG29" s="774"/>
      <c r="AH29" s="774"/>
      <c r="AI29" s="774"/>
      <c r="AJ29" s="775"/>
      <c r="AK29" s="821">
        <v>118</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389</v>
      </c>
      <c r="C30" s="768"/>
      <c r="D30" s="768"/>
      <c r="E30" s="768"/>
      <c r="F30" s="768"/>
      <c r="G30" s="768"/>
      <c r="H30" s="768"/>
      <c r="I30" s="768"/>
      <c r="J30" s="768"/>
      <c r="K30" s="768"/>
      <c r="L30" s="768"/>
      <c r="M30" s="768"/>
      <c r="N30" s="768"/>
      <c r="O30" s="768"/>
      <c r="P30" s="769"/>
      <c r="Q30" s="770">
        <v>125</v>
      </c>
      <c r="R30" s="771"/>
      <c r="S30" s="771"/>
      <c r="T30" s="771"/>
      <c r="U30" s="771"/>
      <c r="V30" s="771">
        <v>125</v>
      </c>
      <c r="W30" s="771"/>
      <c r="X30" s="771"/>
      <c r="Y30" s="771"/>
      <c r="Z30" s="771"/>
      <c r="AA30" s="771">
        <v>0</v>
      </c>
      <c r="AB30" s="771"/>
      <c r="AC30" s="771"/>
      <c r="AD30" s="771"/>
      <c r="AE30" s="772"/>
      <c r="AF30" s="773">
        <v>0</v>
      </c>
      <c r="AG30" s="774"/>
      <c r="AH30" s="774"/>
      <c r="AI30" s="774"/>
      <c r="AJ30" s="775"/>
      <c r="AK30" s="821">
        <v>37</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390</v>
      </c>
      <c r="C31" s="768"/>
      <c r="D31" s="768"/>
      <c r="E31" s="768"/>
      <c r="F31" s="768"/>
      <c r="G31" s="768"/>
      <c r="H31" s="768"/>
      <c r="I31" s="768"/>
      <c r="J31" s="768"/>
      <c r="K31" s="768"/>
      <c r="L31" s="768"/>
      <c r="M31" s="768"/>
      <c r="N31" s="768"/>
      <c r="O31" s="768"/>
      <c r="P31" s="769"/>
      <c r="Q31" s="770">
        <v>806</v>
      </c>
      <c r="R31" s="771"/>
      <c r="S31" s="771"/>
      <c r="T31" s="771"/>
      <c r="U31" s="771"/>
      <c r="V31" s="771">
        <v>692</v>
      </c>
      <c r="W31" s="771"/>
      <c r="X31" s="771"/>
      <c r="Y31" s="771"/>
      <c r="Z31" s="771"/>
      <c r="AA31" s="771">
        <v>114</v>
      </c>
      <c r="AB31" s="771"/>
      <c r="AC31" s="771"/>
      <c r="AD31" s="771"/>
      <c r="AE31" s="772"/>
      <c r="AF31" s="773">
        <v>503</v>
      </c>
      <c r="AG31" s="774"/>
      <c r="AH31" s="774"/>
      <c r="AI31" s="774"/>
      <c r="AJ31" s="775"/>
      <c r="AK31" s="821">
        <v>287</v>
      </c>
      <c r="AL31" s="817"/>
      <c r="AM31" s="817"/>
      <c r="AN31" s="817"/>
      <c r="AO31" s="817"/>
      <c r="AP31" s="817">
        <v>147</v>
      </c>
      <c r="AQ31" s="817"/>
      <c r="AR31" s="817"/>
      <c r="AS31" s="817"/>
      <c r="AT31" s="817"/>
      <c r="AU31" s="817">
        <v>118</v>
      </c>
      <c r="AV31" s="817"/>
      <c r="AW31" s="817"/>
      <c r="AX31" s="817"/>
      <c r="AY31" s="817"/>
      <c r="AZ31" s="818" t="s">
        <v>551</v>
      </c>
      <c r="BA31" s="818"/>
      <c r="BB31" s="818"/>
      <c r="BC31" s="818"/>
      <c r="BD31" s="818"/>
      <c r="BE31" s="819" t="s">
        <v>391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320</v>
      </c>
      <c r="R32" s="771"/>
      <c r="S32" s="771"/>
      <c r="T32" s="771"/>
      <c r="U32" s="771"/>
      <c r="V32" s="771">
        <v>261</v>
      </c>
      <c r="W32" s="771"/>
      <c r="X32" s="771"/>
      <c r="Y32" s="771"/>
      <c r="Z32" s="771"/>
      <c r="AA32" s="771">
        <v>59</v>
      </c>
      <c r="AB32" s="771"/>
      <c r="AC32" s="771"/>
      <c r="AD32" s="771"/>
      <c r="AE32" s="772"/>
      <c r="AF32" s="773">
        <v>59</v>
      </c>
      <c r="AG32" s="774"/>
      <c r="AH32" s="774"/>
      <c r="AI32" s="774"/>
      <c r="AJ32" s="775"/>
      <c r="AK32" s="821">
        <v>69</v>
      </c>
      <c r="AL32" s="817"/>
      <c r="AM32" s="817"/>
      <c r="AN32" s="817"/>
      <c r="AO32" s="817"/>
      <c r="AP32" s="817">
        <v>590</v>
      </c>
      <c r="AQ32" s="817"/>
      <c r="AR32" s="817"/>
      <c r="AS32" s="817"/>
      <c r="AT32" s="817"/>
      <c r="AU32" s="817">
        <v>486</v>
      </c>
      <c r="AV32" s="817"/>
      <c r="AW32" s="817"/>
      <c r="AX32" s="817"/>
      <c r="AY32" s="817"/>
      <c r="AZ32" s="818" t="s">
        <v>551</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12</v>
      </c>
      <c r="R33" s="771"/>
      <c r="S33" s="771"/>
      <c r="T33" s="771"/>
      <c r="U33" s="771"/>
      <c r="V33" s="771">
        <v>7</v>
      </c>
      <c r="W33" s="771"/>
      <c r="X33" s="771"/>
      <c r="Y33" s="771"/>
      <c r="Z33" s="771"/>
      <c r="AA33" s="771">
        <v>5</v>
      </c>
      <c r="AB33" s="771"/>
      <c r="AC33" s="771"/>
      <c r="AD33" s="771"/>
      <c r="AE33" s="772"/>
      <c r="AF33" s="773">
        <v>5</v>
      </c>
      <c r="AG33" s="774"/>
      <c r="AH33" s="774"/>
      <c r="AI33" s="774"/>
      <c r="AJ33" s="775"/>
      <c r="AK33" s="821">
        <v>5</v>
      </c>
      <c r="AL33" s="817"/>
      <c r="AM33" s="817"/>
      <c r="AN33" s="817"/>
      <c r="AO33" s="817"/>
      <c r="AP33" s="817">
        <v>16</v>
      </c>
      <c r="AQ33" s="817"/>
      <c r="AR33" s="817"/>
      <c r="AS33" s="817"/>
      <c r="AT33" s="817"/>
      <c r="AU33" s="817">
        <v>14</v>
      </c>
      <c r="AV33" s="817"/>
      <c r="AW33" s="817"/>
      <c r="AX33" s="817"/>
      <c r="AY33" s="817"/>
      <c r="AZ33" s="818" t="s">
        <v>551</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375</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618</v>
      </c>
      <c r="AG63" s="831"/>
      <c r="AH63" s="831"/>
      <c r="AI63" s="831"/>
      <c r="AJ63" s="832"/>
      <c r="AK63" s="833"/>
      <c r="AL63" s="828"/>
      <c r="AM63" s="828"/>
      <c r="AN63" s="828"/>
      <c r="AO63" s="828"/>
      <c r="AP63" s="831">
        <v>753</v>
      </c>
      <c r="AQ63" s="831"/>
      <c r="AR63" s="831"/>
      <c r="AS63" s="831"/>
      <c r="AT63" s="831"/>
      <c r="AU63" s="831">
        <v>618</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399</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552</v>
      </c>
      <c r="C68" s="857"/>
      <c r="D68" s="857"/>
      <c r="E68" s="857"/>
      <c r="F68" s="857"/>
      <c r="G68" s="857"/>
      <c r="H68" s="857"/>
      <c r="I68" s="857"/>
      <c r="J68" s="857"/>
      <c r="K68" s="857"/>
      <c r="L68" s="857"/>
      <c r="M68" s="857"/>
      <c r="N68" s="857"/>
      <c r="O68" s="857"/>
      <c r="P68" s="858"/>
      <c r="Q68" s="859">
        <v>58</v>
      </c>
      <c r="R68" s="853"/>
      <c r="S68" s="853"/>
      <c r="T68" s="853"/>
      <c r="U68" s="853"/>
      <c r="V68" s="853">
        <v>52</v>
      </c>
      <c r="W68" s="853"/>
      <c r="X68" s="853"/>
      <c r="Y68" s="853"/>
      <c r="Z68" s="853"/>
      <c r="AA68" s="853">
        <v>6</v>
      </c>
      <c r="AB68" s="853"/>
      <c r="AC68" s="853"/>
      <c r="AD68" s="853"/>
      <c r="AE68" s="853"/>
      <c r="AF68" s="853">
        <v>6</v>
      </c>
      <c r="AG68" s="853"/>
      <c r="AH68" s="853"/>
      <c r="AI68" s="853"/>
      <c r="AJ68" s="853"/>
      <c r="AK68" s="853" t="s">
        <v>551</v>
      </c>
      <c r="AL68" s="853"/>
      <c r="AM68" s="853"/>
      <c r="AN68" s="853"/>
      <c r="AO68" s="853"/>
      <c r="AP68" s="853" t="s">
        <v>551</v>
      </c>
      <c r="AQ68" s="853"/>
      <c r="AR68" s="853"/>
      <c r="AS68" s="853"/>
      <c r="AT68" s="853"/>
      <c r="AU68" s="853" t="s">
        <v>551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553</v>
      </c>
      <c r="C69" s="861"/>
      <c r="D69" s="861"/>
      <c r="E69" s="861"/>
      <c r="F69" s="861"/>
      <c r="G69" s="861"/>
      <c r="H69" s="861"/>
      <c r="I69" s="861"/>
      <c r="J69" s="861"/>
      <c r="K69" s="861"/>
      <c r="L69" s="861"/>
      <c r="M69" s="861"/>
      <c r="N69" s="861"/>
      <c r="O69" s="861"/>
      <c r="P69" s="862"/>
      <c r="Q69" s="863">
        <v>393</v>
      </c>
      <c r="R69" s="817"/>
      <c r="S69" s="817"/>
      <c r="T69" s="817"/>
      <c r="U69" s="817"/>
      <c r="V69" s="817">
        <v>389</v>
      </c>
      <c r="W69" s="817"/>
      <c r="X69" s="817"/>
      <c r="Y69" s="817"/>
      <c r="Z69" s="817"/>
      <c r="AA69" s="817">
        <v>4</v>
      </c>
      <c r="AB69" s="817"/>
      <c r="AC69" s="817"/>
      <c r="AD69" s="817"/>
      <c r="AE69" s="817"/>
      <c r="AF69" s="817">
        <v>4</v>
      </c>
      <c r="AG69" s="817"/>
      <c r="AH69" s="817"/>
      <c r="AI69" s="817"/>
      <c r="AJ69" s="817"/>
      <c r="AK69" s="817" t="s">
        <v>551</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554</v>
      </c>
      <c r="C70" s="861"/>
      <c r="D70" s="861"/>
      <c r="E70" s="861"/>
      <c r="F70" s="861"/>
      <c r="G70" s="861"/>
      <c r="H70" s="861"/>
      <c r="I70" s="861"/>
      <c r="J70" s="861"/>
      <c r="K70" s="861"/>
      <c r="L70" s="861"/>
      <c r="M70" s="861"/>
      <c r="N70" s="861"/>
      <c r="O70" s="861"/>
      <c r="P70" s="862"/>
      <c r="Q70" s="863">
        <v>20</v>
      </c>
      <c r="R70" s="817"/>
      <c r="S70" s="817"/>
      <c r="T70" s="817"/>
      <c r="U70" s="817"/>
      <c r="V70" s="817">
        <v>18</v>
      </c>
      <c r="W70" s="817"/>
      <c r="X70" s="817"/>
      <c r="Y70" s="817"/>
      <c r="Z70" s="817"/>
      <c r="AA70" s="817">
        <v>2</v>
      </c>
      <c r="AB70" s="817"/>
      <c r="AC70" s="817"/>
      <c r="AD70" s="817"/>
      <c r="AE70" s="817"/>
      <c r="AF70" s="817">
        <v>2</v>
      </c>
      <c r="AG70" s="817"/>
      <c r="AH70" s="817"/>
      <c r="AI70" s="817"/>
      <c r="AJ70" s="817"/>
      <c r="AK70" s="817" t="s">
        <v>551</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1203</v>
      </c>
      <c r="R71" s="817"/>
      <c r="S71" s="817"/>
      <c r="T71" s="817"/>
      <c r="U71" s="817"/>
      <c r="V71" s="817">
        <v>1181</v>
      </c>
      <c r="W71" s="817"/>
      <c r="X71" s="817"/>
      <c r="Y71" s="817"/>
      <c r="Z71" s="817"/>
      <c r="AA71" s="817">
        <v>22</v>
      </c>
      <c r="AB71" s="817"/>
      <c r="AC71" s="817"/>
      <c r="AD71" s="817"/>
      <c r="AE71" s="817"/>
      <c r="AF71" s="817">
        <v>22</v>
      </c>
      <c r="AG71" s="817"/>
      <c r="AH71" s="817"/>
      <c r="AI71" s="817"/>
      <c r="AJ71" s="817"/>
      <c r="AK71" s="817" t="s">
        <v>551</v>
      </c>
      <c r="AL71" s="817"/>
      <c r="AM71" s="817"/>
      <c r="AN71" s="817"/>
      <c r="AO71" s="817"/>
      <c r="AP71" s="817">
        <v>16</v>
      </c>
      <c r="AQ71" s="817"/>
      <c r="AR71" s="817"/>
      <c r="AS71" s="817"/>
      <c r="AT71" s="817"/>
      <c r="AU71" s="817">
        <v>16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560</v>
      </c>
      <c r="C72" s="861"/>
      <c r="D72" s="861"/>
      <c r="E72" s="861"/>
      <c r="F72" s="861"/>
      <c r="G72" s="861"/>
      <c r="H72" s="861"/>
      <c r="I72" s="861"/>
      <c r="J72" s="861"/>
      <c r="K72" s="861"/>
      <c r="L72" s="861"/>
      <c r="M72" s="861"/>
      <c r="N72" s="861"/>
      <c r="O72" s="861"/>
      <c r="P72" s="862"/>
      <c r="Q72" s="863">
        <v>87</v>
      </c>
      <c r="R72" s="817"/>
      <c r="S72" s="817"/>
      <c r="T72" s="817"/>
      <c r="U72" s="817"/>
      <c r="V72" s="817">
        <v>38</v>
      </c>
      <c r="W72" s="817"/>
      <c r="X72" s="817"/>
      <c r="Y72" s="817"/>
      <c r="Z72" s="817"/>
      <c r="AA72" s="817">
        <v>49</v>
      </c>
      <c r="AB72" s="817"/>
      <c r="AC72" s="817"/>
      <c r="AD72" s="817"/>
      <c r="AE72" s="817"/>
      <c r="AF72" s="817">
        <v>49</v>
      </c>
      <c r="AG72" s="817"/>
      <c r="AH72" s="817"/>
      <c r="AI72" s="817"/>
      <c r="AJ72" s="817"/>
      <c r="AK72" s="817" t="s">
        <v>551</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811</v>
      </c>
      <c r="R73" s="817"/>
      <c r="S73" s="817"/>
      <c r="T73" s="817"/>
      <c r="U73" s="817"/>
      <c r="V73" s="817">
        <v>960</v>
      </c>
      <c r="W73" s="817"/>
      <c r="X73" s="817"/>
      <c r="Y73" s="817"/>
      <c r="Z73" s="817"/>
      <c r="AA73" s="817">
        <v>-149</v>
      </c>
      <c r="AB73" s="817"/>
      <c r="AC73" s="817"/>
      <c r="AD73" s="817"/>
      <c r="AE73" s="817"/>
      <c r="AF73" s="817">
        <v>-149</v>
      </c>
      <c r="AG73" s="817"/>
      <c r="AH73" s="817"/>
      <c r="AI73" s="817"/>
      <c r="AJ73" s="817"/>
      <c r="AK73" s="817" t="s">
        <v>551</v>
      </c>
      <c r="AL73" s="817"/>
      <c r="AM73" s="817"/>
      <c r="AN73" s="817"/>
      <c r="AO73" s="817"/>
      <c r="AP73" s="817">
        <v>3516</v>
      </c>
      <c r="AQ73" s="817"/>
      <c r="AR73" s="817"/>
      <c r="AS73" s="817"/>
      <c r="AT73" s="817"/>
      <c r="AU73" s="817">
        <v>1640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5489</v>
      </c>
      <c r="R74" s="817"/>
      <c r="S74" s="817"/>
      <c r="T74" s="817"/>
      <c r="U74" s="817"/>
      <c r="V74" s="817">
        <v>5485</v>
      </c>
      <c r="W74" s="817"/>
      <c r="X74" s="817"/>
      <c r="Y74" s="817"/>
      <c r="Z74" s="817"/>
      <c r="AA74" s="817">
        <v>4</v>
      </c>
      <c r="AB74" s="817"/>
      <c r="AC74" s="817"/>
      <c r="AD74" s="817"/>
      <c r="AE74" s="817"/>
      <c r="AF74" s="817">
        <v>4</v>
      </c>
      <c r="AG74" s="817"/>
      <c r="AH74" s="817"/>
      <c r="AI74" s="817"/>
      <c r="AJ74" s="817"/>
      <c r="AK74" s="817" t="s">
        <v>551</v>
      </c>
      <c r="AL74" s="817"/>
      <c r="AM74" s="817"/>
      <c r="AN74" s="817"/>
      <c r="AO74" s="817"/>
      <c r="AP74" s="817">
        <v>5112</v>
      </c>
      <c r="AQ74" s="817"/>
      <c r="AR74" s="817"/>
      <c r="AS74" s="817"/>
      <c r="AT74" s="817"/>
      <c r="AU74" s="817">
        <v>330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375</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-62</v>
      </c>
      <c r="AG88" s="831"/>
      <c r="AH88" s="831"/>
      <c r="AI88" s="831"/>
      <c r="AJ88" s="831"/>
      <c r="AK88" s="828"/>
      <c r="AL88" s="828"/>
      <c r="AM88" s="828"/>
      <c r="AN88" s="828"/>
      <c r="AO88" s="828"/>
      <c r="AP88" s="831">
        <v>8644</v>
      </c>
      <c r="AQ88" s="831"/>
      <c r="AR88" s="831"/>
      <c r="AS88" s="831"/>
      <c r="AT88" s="831"/>
      <c r="AU88" s="831">
        <v>1986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38</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v>117</v>
      </c>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576395</v>
      </c>
      <c r="AB110" s="887"/>
      <c r="AC110" s="887"/>
      <c r="AD110" s="887"/>
      <c r="AE110" s="888"/>
      <c r="AF110" s="889">
        <v>612511</v>
      </c>
      <c r="AG110" s="887"/>
      <c r="AH110" s="887"/>
      <c r="AI110" s="887"/>
      <c r="AJ110" s="888"/>
      <c r="AK110" s="889">
        <v>639063</v>
      </c>
      <c r="AL110" s="887"/>
      <c r="AM110" s="887"/>
      <c r="AN110" s="887"/>
      <c r="AO110" s="888"/>
      <c r="AP110" s="890">
        <v>20.3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7050607</v>
      </c>
      <c r="BR110" s="918"/>
      <c r="BS110" s="918"/>
      <c r="BT110" s="918"/>
      <c r="BU110" s="918"/>
      <c r="BV110" s="918">
        <v>7293554</v>
      </c>
      <c r="BW110" s="918"/>
      <c r="BX110" s="918"/>
      <c r="BY110" s="918"/>
      <c r="BZ110" s="918"/>
      <c r="CA110" s="918">
        <v>7502672</v>
      </c>
      <c r="CB110" s="918"/>
      <c r="CC110" s="918"/>
      <c r="CD110" s="918"/>
      <c r="CE110" s="918"/>
      <c r="CF110" s="931">
        <v>238.3</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593227</v>
      </c>
      <c r="BR112" s="913"/>
      <c r="BS112" s="913"/>
      <c r="BT112" s="913"/>
      <c r="BU112" s="913"/>
      <c r="BV112" s="913">
        <v>554010</v>
      </c>
      <c r="BW112" s="913"/>
      <c r="BX112" s="913"/>
      <c r="BY112" s="913"/>
      <c r="BZ112" s="913"/>
      <c r="CA112" s="913">
        <v>618435</v>
      </c>
      <c r="CB112" s="913"/>
      <c r="CC112" s="913"/>
      <c r="CD112" s="913"/>
      <c r="CE112" s="913"/>
      <c r="CF112" s="907">
        <v>19.600000000000001</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71706</v>
      </c>
      <c r="AB113" s="925"/>
      <c r="AC113" s="925"/>
      <c r="AD113" s="925"/>
      <c r="AE113" s="926"/>
      <c r="AF113" s="927">
        <v>88748</v>
      </c>
      <c r="AG113" s="925"/>
      <c r="AH113" s="925"/>
      <c r="AI113" s="925"/>
      <c r="AJ113" s="926"/>
      <c r="AK113" s="927">
        <v>87205</v>
      </c>
      <c r="AL113" s="925"/>
      <c r="AM113" s="925"/>
      <c r="AN113" s="925"/>
      <c r="AO113" s="926"/>
      <c r="AP113" s="928">
        <v>2.8</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1630930</v>
      </c>
      <c r="BR113" s="913"/>
      <c r="BS113" s="913"/>
      <c r="BT113" s="913"/>
      <c r="BU113" s="913"/>
      <c r="BV113" s="913">
        <v>1781386</v>
      </c>
      <c r="BW113" s="913"/>
      <c r="BX113" s="913"/>
      <c r="BY113" s="913"/>
      <c r="BZ113" s="913"/>
      <c r="CA113" s="913">
        <v>1985743</v>
      </c>
      <c r="CB113" s="913"/>
      <c r="CC113" s="913"/>
      <c r="CD113" s="913"/>
      <c r="CE113" s="913"/>
      <c r="CF113" s="907">
        <v>63.1</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38882</v>
      </c>
      <c r="AB114" s="946"/>
      <c r="AC114" s="946"/>
      <c r="AD114" s="946"/>
      <c r="AE114" s="947"/>
      <c r="AF114" s="948">
        <v>43357</v>
      </c>
      <c r="AG114" s="946"/>
      <c r="AH114" s="946"/>
      <c r="AI114" s="946"/>
      <c r="AJ114" s="947"/>
      <c r="AK114" s="948">
        <v>44834</v>
      </c>
      <c r="AL114" s="946"/>
      <c r="AM114" s="946"/>
      <c r="AN114" s="946"/>
      <c r="AO114" s="947"/>
      <c r="AP114" s="949">
        <v>1.4</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530407</v>
      </c>
      <c r="BR114" s="913"/>
      <c r="BS114" s="913"/>
      <c r="BT114" s="913"/>
      <c r="BU114" s="913"/>
      <c r="BV114" s="913">
        <v>487430</v>
      </c>
      <c r="BW114" s="913"/>
      <c r="BX114" s="913"/>
      <c r="BY114" s="913"/>
      <c r="BZ114" s="913"/>
      <c r="CA114" s="913">
        <v>501785</v>
      </c>
      <c r="CB114" s="913"/>
      <c r="CC114" s="913"/>
      <c r="CD114" s="913"/>
      <c r="CE114" s="913"/>
      <c r="CF114" s="907">
        <v>15.9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25633</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12966</v>
      </c>
      <c r="BR115" s="913"/>
      <c r="BS115" s="913"/>
      <c r="BT115" s="913"/>
      <c r="BU115" s="913"/>
      <c r="BV115" s="913">
        <v>12316</v>
      </c>
      <c r="BW115" s="913"/>
      <c r="BX115" s="913"/>
      <c r="BY115" s="913"/>
      <c r="BZ115" s="913"/>
      <c r="CA115" s="913">
        <v>11666</v>
      </c>
      <c r="CB115" s="913"/>
      <c r="CC115" s="913"/>
      <c r="CD115" s="913"/>
      <c r="CE115" s="913"/>
      <c r="CF115" s="907">
        <v>0.4</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77</v>
      </c>
      <c r="AB116" s="946"/>
      <c r="AC116" s="946"/>
      <c r="AD116" s="946"/>
      <c r="AE116" s="947"/>
      <c r="AF116" s="948">
        <v>80</v>
      </c>
      <c r="AG116" s="946"/>
      <c r="AH116" s="946"/>
      <c r="AI116" s="946"/>
      <c r="AJ116" s="947"/>
      <c r="AK116" s="948">
        <v>114</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712693</v>
      </c>
      <c r="AB117" s="966"/>
      <c r="AC117" s="966"/>
      <c r="AD117" s="966"/>
      <c r="AE117" s="967"/>
      <c r="AF117" s="968">
        <v>744696</v>
      </c>
      <c r="AG117" s="966"/>
      <c r="AH117" s="966"/>
      <c r="AI117" s="966"/>
      <c r="AJ117" s="967"/>
      <c r="AK117" s="968">
        <v>771216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9818137</v>
      </c>
      <c r="BR119" s="987"/>
      <c r="BS119" s="987"/>
      <c r="BT119" s="987"/>
      <c r="BU119" s="987"/>
      <c r="BV119" s="987">
        <v>10128696</v>
      </c>
      <c r="BW119" s="987"/>
      <c r="BX119" s="987"/>
      <c r="BY119" s="987"/>
      <c r="BZ119" s="987"/>
      <c r="CA119" s="987">
        <v>10620301</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1639998</v>
      </c>
      <c r="BR120" s="918"/>
      <c r="BS120" s="918"/>
      <c r="BT120" s="918"/>
      <c r="BU120" s="918"/>
      <c r="BV120" s="918">
        <v>1775280</v>
      </c>
      <c r="BW120" s="918"/>
      <c r="BX120" s="918"/>
      <c r="BY120" s="918"/>
      <c r="BZ120" s="918"/>
      <c r="CA120" s="918">
        <v>1585108</v>
      </c>
      <c r="CB120" s="918"/>
      <c r="CC120" s="918"/>
      <c r="CD120" s="918"/>
      <c r="CE120" s="918"/>
      <c r="CF120" s="931">
        <v>50.3</v>
      </c>
      <c r="CG120" s="932"/>
      <c r="CH120" s="932"/>
      <c r="CI120" s="932"/>
      <c r="CJ120" s="932"/>
      <c r="CK120" s="993" t="s">
        <v>445</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402487</v>
      </c>
      <c r="DH120" s="918"/>
      <c r="DI120" s="918"/>
      <c r="DJ120" s="918"/>
      <c r="DK120" s="918"/>
      <c r="DL120" s="918">
        <v>387701</v>
      </c>
      <c r="DM120" s="918"/>
      <c r="DN120" s="918"/>
      <c r="DO120" s="918"/>
      <c r="DP120" s="918"/>
      <c r="DQ120" s="918">
        <v>486333</v>
      </c>
      <c r="DR120" s="918"/>
      <c r="DS120" s="918"/>
      <c r="DT120" s="918"/>
      <c r="DU120" s="918"/>
      <c r="DV120" s="919">
        <v>15.4</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25633</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162971</v>
      </c>
      <c r="BR121" s="913"/>
      <c r="BS121" s="913"/>
      <c r="BT121" s="913"/>
      <c r="BU121" s="913"/>
      <c r="BV121" s="913">
        <v>139934</v>
      </c>
      <c r="BW121" s="913"/>
      <c r="BX121" s="913"/>
      <c r="BY121" s="913"/>
      <c r="BZ121" s="913"/>
      <c r="CA121" s="913">
        <v>114711</v>
      </c>
      <c r="CB121" s="913"/>
      <c r="CC121" s="913"/>
      <c r="CD121" s="913"/>
      <c r="CE121" s="913"/>
      <c r="CF121" s="907">
        <v>3.6</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v>178007</v>
      </c>
      <c r="DH121" s="913"/>
      <c r="DI121" s="913"/>
      <c r="DJ121" s="913"/>
      <c r="DK121" s="913"/>
      <c r="DL121" s="913">
        <v>154153</v>
      </c>
      <c r="DM121" s="913"/>
      <c r="DN121" s="913"/>
      <c r="DO121" s="913"/>
      <c r="DP121" s="913"/>
      <c r="DQ121" s="913">
        <v>118373</v>
      </c>
      <c r="DR121" s="913"/>
      <c r="DS121" s="913"/>
      <c r="DT121" s="913"/>
      <c r="DU121" s="913"/>
      <c r="DV121" s="914">
        <v>3.8</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5033621</v>
      </c>
      <c r="BR122" s="987"/>
      <c r="BS122" s="987"/>
      <c r="BT122" s="987"/>
      <c r="BU122" s="987"/>
      <c r="BV122" s="987">
        <v>4889818</v>
      </c>
      <c r="BW122" s="987"/>
      <c r="BX122" s="987"/>
      <c r="BY122" s="987"/>
      <c r="BZ122" s="987"/>
      <c r="CA122" s="987">
        <v>5416960</v>
      </c>
      <c r="CB122" s="987"/>
      <c r="CC122" s="987"/>
      <c r="CD122" s="987"/>
      <c r="CE122" s="987"/>
      <c r="CF122" s="1004">
        <v>172</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12733</v>
      </c>
      <c r="DH122" s="913"/>
      <c r="DI122" s="913"/>
      <c r="DJ122" s="913"/>
      <c r="DK122" s="913"/>
      <c r="DL122" s="913">
        <v>12156</v>
      </c>
      <c r="DM122" s="913"/>
      <c r="DN122" s="913"/>
      <c r="DO122" s="913"/>
      <c r="DP122" s="913"/>
      <c r="DQ122" s="913">
        <v>13729</v>
      </c>
      <c r="DR122" s="913"/>
      <c r="DS122" s="913"/>
      <c r="DT122" s="913"/>
      <c r="DU122" s="913"/>
      <c r="DV122" s="914">
        <v>0.4</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6836590</v>
      </c>
      <c r="BR123" s="1051"/>
      <c r="BS123" s="1051"/>
      <c r="BT123" s="1051"/>
      <c r="BU123" s="1051"/>
      <c r="BV123" s="1051">
        <v>6805032</v>
      </c>
      <c r="BW123" s="1051"/>
      <c r="BX123" s="1051"/>
      <c r="BY123" s="1051"/>
      <c r="BZ123" s="1051"/>
      <c r="CA123" s="1051">
        <v>7116779</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95.8</v>
      </c>
      <c r="BR124" s="1014"/>
      <c r="BS124" s="1014"/>
      <c r="BT124" s="1014"/>
      <c r="BU124" s="1014"/>
      <c r="BV124" s="1014">
        <v>107.9</v>
      </c>
      <c r="BW124" s="1014"/>
      <c r="BX124" s="1014"/>
      <c r="BY124" s="1014"/>
      <c r="BZ124" s="1014"/>
      <c r="CA124" s="1014">
        <v>111.2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46280</v>
      </c>
      <c r="AB128" s="1033"/>
      <c r="AC128" s="1033"/>
      <c r="AD128" s="1033"/>
      <c r="AE128" s="1034"/>
      <c r="AF128" s="1035">
        <v>22461</v>
      </c>
      <c r="AG128" s="1033"/>
      <c r="AH128" s="1033"/>
      <c r="AI128" s="1033"/>
      <c r="AJ128" s="1034"/>
      <c r="AK128" s="1035">
        <v>27866</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12966</v>
      </c>
      <c r="DH128" s="1025"/>
      <c r="DI128" s="1025"/>
      <c r="DJ128" s="1025"/>
      <c r="DK128" s="1025"/>
      <c r="DL128" s="1025">
        <v>12316</v>
      </c>
      <c r="DM128" s="1025"/>
      <c r="DN128" s="1025"/>
      <c r="DO128" s="1025"/>
      <c r="DP128" s="1025"/>
      <c r="DQ128" s="1025">
        <v>11666</v>
      </c>
      <c r="DR128" s="1025"/>
      <c r="DS128" s="1025"/>
      <c r="DT128" s="1025"/>
      <c r="DU128" s="1025"/>
      <c r="DV128" s="1026">
        <v>0.4</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3463003</v>
      </c>
      <c r="AB129" s="946"/>
      <c r="AC129" s="946"/>
      <c r="AD129" s="946"/>
      <c r="AE129" s="947"/>
      <c r="AF129" s="948">
        <v>3425058</v>
      </c>
      <c r="AG129" s="946"/>
      <c r="AH129" s="946"/>
      <c r="AI129" s="946"/>
      <c r="AJ129" s="947"/>
      <c r="AK129" s="948">
        <v>3487617</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351559</v>
      </c>
      <c r="AB130" s="946"/>
      <c r="AC130" s="946"/>
      <c r="AD130" s="946"/>
      <c r="AE130" s="947"/>
      <c r="AF130" s="948">
        <v>346778</v>
      </c>
      <c r="AG130" s="946"/>
      <c r="AH130" s="946"/>
      <c r="AI130" s="946"/>
      <c r="AJ130" s="947"/>
      <c r="AK130" s="948">
        <v>338971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11.7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3111444</v>
      </c>
      <c r="AB131" s="973"/>
      <c r="AC131" s="973"/>
      <c r="AD131" s="973"/>
      <c r="AE131" s="974"/>
      <c r="AF131" s="972">
        <v>3078280</v>
      </c>
      <c r="AG131" s="973"/>
      <c r="AH131" s="973"/>
      <c r="AI131" s="973"/>
      <c r="AJ131" s="974"/>
      <c r="AK131" s="972">
        <v>3148646</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111.2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10.119224389999999</v>
      </c>
      <c r="AB132" s="1084"/>
      <c r="AC132" s="1084"/>
      <c r="AD132" s="1084"/>
      <c r="AE132" s="1085"/>
      <c r="AF132" s="1086">
        <v>12.19697363</v>
      </c>
      <c r="AG132" s="1084"/>
      <c r="AH132" s="1084"/>
      <c r="AI132" s="1084"/>
      <c r="AJ132" s="1085"/>
      <c r="AK132" s="1086">
        <v>12.842949000000001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10.199999999999999</v>
      </c>
      <c r="AB133" s="1067"/>
      <c r="AC133" s="1067"/>
      <c r="AD133" s="1067"/>
      <c r="AE133" s="1068"/>
      <c r="AF133" s="1066">
        <v>10.5</v>
      </c>
      <c r="AG133" s="1067"/>
      <c r="AH133" s="1067"/>
      <c r="AI133" s="1067"/>
      <c r="AJ133" s="1068"/>
      <c r="AK133" s="1066">
        <v>11.7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KOr2zeB62wVNWFaJvkKHR2De/wFkxhL9DrF9qr7lxV3DxSz3y4cesGJ1sDFkH1ym6PVYOw1Ha0FOIW48gizPg==" saltValue="wjsgjEo1tJYRKenqKGiV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31" zoomScaleNormal="85" zoomScaleSheetLayoutView="100" workbookViewId="0">
      <selection activeCell="AO51" sqref="AO5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I4caiUkJrED3O2wwpYxxWgpmigzjRycTt5qVUOPvbdSG1AA7v0QkPgfEkhY5dvKwdCVZaAIgI4KSlm2dBRRUw==" saltValue="vdr0kAjzHMOITxea2rxG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2"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ATrzE6TSKNBlIbDQmBxxubzL1L63F+QOS2yAUSf51jWOMpGKiBMpjWI65x0yqZT3QJoTDdAxdWmOMFDL0NRFQ==" saltValue="QkM7wCcqnAGUSEh3O4Ut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801197</v>
      </c>
      <c r="AP9" s="274">
        <v>102915</v>
      </c>
      <c r="AQ9" s="275">
        <v>171003</v>
      </c>
      <c r="AR9" s="276">
        <v>-39.799999999999997</v>
      </c>
    </row>
    <row r="10" spans="1:46" ht="13.5" customHeight="1" x14ac:dyDescent="0.15">
      <c r="A10" s="259"/>
      <c r="AK10" s="1103" t="s">
        <v>484</v>
      </c>
      <c r="AL10" s="1104"/>
      <c r="AM10" s="1104"/>
      <c r="AN10" s="1105"/>
      <c r="AO10" s="277">
        <v>210323</v>
      </c>
      <c r="AP10" s="277">
        <v>27016</v>
      </c>
      <c r="AQ10" s="278">
        <v>27322</v>
      </c>
      <c r="AR10" s="279">
        <v>-1.1000000000000001</v>
      </c>
    </row>
    <row r="11" spans="1:46" ht="13.5" customHeight="1" x14ac:dyDescent="0.15">
      <c r="A11" s="259"/>
      <c r="AK11" s="1103" t="s">
        <v>485</v>
      </c>
      <c r="AL11" s="1104"/>
      <c r="AM11" s="1104"/>
      <c r="AN11" s="1105"/>
      <c r="AO11" s="277">
        <v>4547</v>
      </c>
      <c r="AP11" s="277">
        <v>584</v>
      </c>
      <c r="AQ11" s="278">
        <v>5560</v>
      </c>
      <c r="AR11" s="279">
        <v>-89.5</v>
      </c>
    </row>
    <row r="12" spans="1:46" ht="13.5" customHeight="1" x14ac:dyDescent="0.15">
      <c r="A12" s="259"/>
      <c r="AK12" s="1103" t="s">
        <v>486</v>
      </c>
      <c r="AL12" s="1104"/>
      <c r="AM12" s="1104"/>
      <c r="AN12" s="1105"/>
      <c r="AO12" s="277" t="s">
        <v>487</v>
      </c>
      <c r="AP12" s="277" t="s">
        <v>487</v>
      </c>
      <c r="AQ12" s="278">
        <v>49</v>
      </c>
      <c r="AR12" s="279" t="s">
        <v>487</v>
      </c>
    </row>
    <row r="13" spans="1:46" ht="13.5" customHeight="1" x14ac:dyDescent="0.15">
      <c r="A13" s="259"/>
      <c r="AK13" s="1103" t="s">
        <v>488</v>
      </c>
      <c r="AL13" s="1104"/>
      <c r="AM13" s="1104"/>
      <c r="AN13" s="1105"/>
      <c r="AO13" s="277">
        <v>46057</v>
      </c>
      <c r="AP13" s="277">
        <v>5916</v>
      </c>
      <c r="AQ13" s="278">
        <v>6397</v>
      </c>
      <c r="AR13" s="279">
        <v>-7.5</v>
      </c>
    </row>
    <row r="14" spans="1:46" ht="13.5" customHeight="1" x14ac:dyDescent="0.15">
      <c r="A14" s="259"/>
      <c r="AK14" s="1103" t="s">
        <v>489</v>
      </c>
      <c r="AL14" s="1104"/>
      <c r="AM14" s="1104"/>
      <c r="AN14" s="1105"/>
      <c r="AO14" s="277">
        <v>34771</v>
      </c>
      <c r="AP14" s="277">
        <v>4466</v>
      </c>
      <c r="AQ14" s="278">
        <v>3603</v>
      </c>
      <c r="AR14" s="279">
        <v>24</v>
      </c>
    </row>
    <row r="15" spans="1:46" ht="13.5" customHeight="1" x14ac:dyDescent="0.15">
      <c r="A15" s="259"/>
      <c r="AK15" s="1106" t="s">
        <v>490</v>
      </c>
      <c r="AL15" s="1107"/>
      <c r="AM15" s="1107"/>
      <c r="AN15" s="1108"/>
      <c r="AO15" s="277">
        <v>-36750</v>
      </c>
      <c r="AP15" s="277">
        <v>-4721</v>
      </c>
      <c r="AQ15" s="278">
        <v>-9266</v>
      </c>
      <c r="AR15" s="279">
        <v>-49.1</v>
      </c>
    </row>
    <row r="16" spans="1:46" x14ac:dyDescent="0.15">
      <c r="A16" s="259"/>
      <c r="AK16" s="1106" t="s">
        <v>177</v>
      </c>
      <c r="AL16" s="1107"/>
      <c r="AM16" s="1107"/>
      <c r="AN16" s="1108"/>
      <c r="AO16" s="277">
        <v>1060145</v>
      </c>
      <c r="AP16" s="277">
        <v>136178</v>
      </c>
      <c r="AQ16" s="278">
        <v>204668</v>
      </c>
      <c r="AR16" s="279">
        <v>-33.5</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11.18</v>
      </c>
      <c r="AP21" s="290">
        <v>17.07</v>
      </c>
      <c r="AQ21" s="291">
        <v>-5.89</v>
      </c>
      <c r="AS21" s="292"/>
      <c r="AT21" s="288"/>
    </row>
    <row r="22" spans="1:46" s="260" customFormat="1" x14ac:dyDescent="0.15">
      <c r="A22" s="288"/>
      <c r="AK22" s="1109" t="s">
        <v>496</v>
      </c>
      <c r="AL22" s="1110"/>
      <c r="AM22" s="1110"/>
      <c r="AN22" s="1111"/>
      <c r="AO22" s="293">
        <v>96.5</v>
      </c>
      <c r="AP22" s="294">
        <v>95.6</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639063</v>
      </c>
      <c r="AP32" s="303">
        <v>82089</v>
      </c>
      <c r="AQ32" s="304">
        <v>121688</v>
      </c>
      <c r="AR32" s="305">
        <v>-32.5</v>
      </c>
    </row>
    <row r="33" spans="1:46" ht="13.5" customHeight="1" x14ac:dyDescent="0.15">
      <c r="A33" s="259"/>
      <c r="AK33" s="1117" t="s">
        <v>501</v>
      </c>
      <c r="AL33" s="1118"/>
      <c r="AM33" s="1118"/>
      <c r="AN33" s="1119"/>
      <c r="AO33" s="303" t="s">
        <v>487</v>
      </c>
      <c r="AP33" s="303" t="s">
        <v>487</v>
      </c>
      <c r="AQ33" s="304">
        <v>42</v>
      </c>
      <c r="AR33" s="305" t="s">
        <v>487</v>
      </c>
    </row>
    <row r="34" spans="1:46" ht="27" customHeight="1" x14ac:dyDescent="0.15">
      <c r="A34" s="259"/>
      <c r="AK34" s="1117" t="s">
        <v>502</v>
      </c>
      <c r="AL34" s="1118"/>
      <c r="AM34" s="1118"/>
      <c r="AN34" s="1119"/>
      <c r="AO34" s="303" t="s">
        <v>487</v>
      </c>
      <c r="AP34" s="303" t="s">
        <v>487</v>
      </c>
      <c r="AQ34" s="304">
        <v>167</v>
      </c>
      <c r="AR34" s="305" t="s">
        <v>487</v>
      </c>
    </row>
    <row r="35" spans="1:46" ht="27" customHeight="1" x14ac:dyDescent="0.15">
      <c r="A35" s="259"/>
      <c r="AK35" s="1117" t="s">
        <v>503</v>
      </c>
      <c r="AL35" s="1118"/>
      <c r="AM35" s="1118"/>
      <c r="AN35" s="1119"/>
      <c r="AO35" s="303">
        <v>87205</v>
      </c>
      <c r="AP35" s="303">
        <v>11202</v>
      </c>
      <c r="AQ35" s="304">
        <v>24481</v>
      </c>
      <c r="AR35" s="305">
        <v>-54.2</v>
      </c>
    </row>
    <row r="36" spans="1:46" ht="27" customHeight="1" x14ac:dyDescent="0.15">
      <c r="A36" s="259"/>
      <c r="AK36" s="1117" t="s">
        <v>504</v>
      </c>
      <c r="AL36" s="1118"/>
      <c r="AM36" s="1118"/>
      <c r="AN36" s="1119"/>
      <c r="AO36" s="303">
        <v>44834</v>
      </c>
      <c r="AP36" s="303">
        <v>5759</v>
      </c>
      <c r="AQ36" s="304">
        <v>4187</v>
      </c>
      <c r="AR36" s="305">
        <v>37.5</v>
      </c>
    </row>
    <row r="37" spans="1:46" ht="13.5" customHeight="1" x14ac:dyDescent="0.15">
      <c r="A37" s="259"/>
      <c r="AK37" s="1117" t="s">
        <v>505</v>
      </c>
      <c r="AL37" s="1118"/>
      <c r="AM37" s="1118"/>
      <c r="AN37" s="1119"/>
      <c r="AO37" s="303" t="s">
        <v>487</v>
      </c>
      <c r="AP37" s="303" t="s">
        <v>487</v>
      </c>
      <c r="AQ37" s="304">
        <v>813</v>
      </c>
      <c r="AR37" s="305" t="s">
        <v>487</v>
      </c>
    </row>
    <row r="38" spans="1:46" ht="27" customHeight="1" x14ac:dyDescent="0.15">
      <c r="A38" s="259"/>
      <c r="AK38" s="1120" t="s">
        <v>506</v>
      </c>
      <c r="AL38" s="1121"/>
      <c r="AM38" s="1121"/>
      <c r="AN38" s="1122"/>
      <c r="AO38" s="306">
        <v>114</v>
      </c>
      <c r="AP38" s="306">
        <v>15</v>
      </c>
      <c r="AQ38" s="307">
        <v>19</v>
      </c>
      <c r="AR38" s="295">
        <v>-21.1</v>
      </c>
      <c r="AS38" s="302"/>
    </row>
    <row r="39" spans="1:46" x14ac:dyDescent="0.15">
      <c r="A39" s="259"/>
      <c r="AK39" s="1120" t="s">
        <v>507</v>
      </c>
      <c r="AL39" s="1121"/>
      <c r="AM39" s="1121"/>
      <c r="AN39" s="1122"/>
      <c r="AO39" s="303">
        <v>-27866</v>
      </c>
      <c r="AP39" s="303">
        <v>-3579</v>
      </c>
      <c r="AQ39" s="304">
        <v>-4925</v>
      </c>
      <c r="AR39" s="305">
        <v>-27.3</v>
      </c>
      <c r="AS39" s="302"/>
    </row>
    <row r="40" spans="1:46" ht="27" customHeight="1" x14ac:dyDescent="0.15">
      <c r="A40" s="259"/>
      <c r="AK40" s="1117" t="s">
        <v>508</v>
      </c>
      <c r="AL40" s="1118"/>
      <c r="AM40" s="1118"/>
      <c r="AN40" s="1119"/>
      <c r="AO40" s="303">
        <v>-338971</v>
      </c>
      <c r="AP40" s="303">
        <v>-43542</v>
      </c>
      <c r="AQ40" s="304">
        <v>-96916</v>
      </c>
      <c r="AR40" s="305">
        <v>-55.1</v>
      </c>
      <c r="AS40" s="302"/>
    </row>
    <row r="41" spans="1:46" x14ac:dyDescent="0.15">
      <c r="A41" s="259"/>
      <c r="AK41" s="1123" t="s">
        <v>287</v>
      </c>
      <c r="AL41" s="1124"/>
      <c r="AM41" s="1124"/>
      <c r="AN41" s="1125"/>
      <c r="AO41" s="303">
        <v>404379</v>
      </c>
      <c r="AP41" s="303">
        <v>51943</v>
      </c>
      <c r="AQ41" s="304">
        <v>49555</v>
      </c>
      <c r="AR41" s="305">
        <v>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760188</v>
      </c>
      <c r="AN51" s="325">
        <v>101888</v>
      </c>
      <c r="AO51" s="326">
        <v>12.7</v>
      </c>
      <c r="AP51" s="327">
        <v>190274</v>
      </c>
      <c r="AQ51" s="328">
        <v>13.6</v>
      </c>
      <c r="AR51" s="329">
        <v>-0.9</v>
      </c>
    </row>
    <row r="52" spans="1:44" x14ac:dyDescent="0.15">
      <c r="A52" s="259"/>
      <c r="AK52" s="330"/>
      <c r="AL52" s="331" t="s">
        <v>518</v>
      </c>
      <c r="AM52" s="332">
        <v>640324</v>
      </c>
      <c r="AN52" s="333">
        <v>85823</v>
      </c>
      <c r="AO52" s="334">
        <v>10.7</v>
      </c>
      <c r="AP52" s="335">
        <v>88584</v>
      </c>
      <c r="AQ52" s="336">
        <v>7.3</v>
      </c>
      <c r="AR52" s="337">
        <v>3.4</v>
      </c>
    </row>
    <row r="53" spans="1:44" x14ac:dyDescent="0.15">
      <c r="A53" s="259"/>
      <c r="AK53" s="315" t="s">
        <v>519</v>
      </c>
      <c r="AL53" s="316"/>
      <c r="AM53" s="324">
        <v>1767950</v>
      </c>
      <c r="AN53" s="325">
        <v>237404</v>
      </c>
      <c r="AO53" s="326">
        <v>133</v>
      </c>
      <c r="AP53" s="327">
        <v>200194</v>
      </c>
      <c r="AQ53" s="328">
        <v>5.2</v>
      </c>
      <c r="AR53" s="329">
        <v>127.8</v>
      </c>
    </row>
    <row r="54" spans="1:44" x14ac:dyDescent="0.15">
      <c r="A54" s="259"/>
      <c r="AK54" s="330"/>
      <c r="AL54" s="331" t="s">
        <v>518</v>
      </c>
      <c r="AM54" s="332">
        <v>1218213</v>
      </c>
      <c r="AN54" s="333">
        <v>163584</v>
      </c>
      <c r="AO54" s="334">
        <v>90.6</v>
      </c>
      <c r="AP54" s="335">
        <v>106422</v>
      </c>
      <c r="AQ54" s="336">
        <v>20.100000000000001</v>
      </c>
      <c r="AR54" s="337">
        <v>70.5</v>
      </c>
    </row>
    <row r="55" spans="1:44" x14ac:dyDescent="0.15">
      <c r="A55" s="259"/>
      <c r="AK55" s="315" t="s">
        <v>520</v>
      </c>
      <c r="AL55" s="316"/>
      <c r="AM55" s="324">
        <v>816460</v>
      </c>
      <c r="AN55" s="325">
        <v>110661</v>
      </c>
      <c r="AO55" s="326">
        <v>-53.4</v>
      </c>
      <c r="AP55" s="327">
        <v>196914</v>
      </c>
      <c r="AQ55" s="328">
        <v>-1.6</v>
      </c>
      <c r="AR55" s="329">
        <v>-51.8</v>
      </c>
    </row>
    <row r="56" spans="1:44" x14ac:dyDescent="0.15">
      <c r="A56" s="259"/>
      <c r="AK56" s="330"/>
      <c r="AL56" s="331" t="s">
        <v>518</v>
      </c>
      <c r="AM56" s="332">
        <v>585348</v>
      </c>
      <c r="AN56" s="333">
        <v>79337</v>
      </c>
      <c r="AO56" s="334">
        <v>-51.5</v>
      </c>
      <c r="AP56" s="335">
        <v>98966</v>
      </c>
      <c r="AQ56" s="336">
        <v>-7</v>
      </c>
      <c r="AR56" s="337">
        <v>-44.5</v>
      </c>
    </row>
    <row r="57" spans="1:44" x14ac:dyDescent="0.15">
      <c r="A57" s="259"/>
      <c r="AK57" s="315" t="s">
        <v>521</v>
      </c>
      <c r="AL57" s="316"/>
      <c r="AM57" s="324">
        <v>2165936</v>
      </c>
      <c r="AN57" s="325">
        <v>287031</v>
      </c>
      <c r="AO57" s="326">
        <v>159.4</v>
      </c>
      <c r="AP57" s="327">
        <v>204757</v>
      </c>
      <c r="AQ57" s="328">
        <v>4</v>
      </c>
      <c r="AR57" s="329">
        <v>155.4</v>
      </c>
    </row>
    <row r="58" spans="1:44" x14ac:dyDescent="0.15">
      <c r="A58" s="259"/>
      <c r="AK58" s="330"/>
      <c r="AL58" s="331" t="s">
        <v>518</v>
      </c>
      <c r="AM58" s="332">
        <v>652625</v>
      </c>
      <c r="AN58" s="333">
        <v>86486</v>
      </c>
      <c r="AO58" s="334">
        <v>9</v>
      </c>
      <c r="AP58" s="335">
        <v>106071</v>
      </c>
      <c r="AQ58" s="336">
        <v>7.2</v>
      </c>
      <c r="AR58" s="337">
        <v>1.8</v>
      </c>
    </row>
    <row r="59" spans="1:44" x14ac:dyDescent="0.15">
      <c r="A59" s="259"/>
      <c r="AK59" s="315" t="s">
        <v>522</v>
      </c>
      <c r="AL59" s="316"/>
      <c r="AM59" s="324">
        <v>1725578</v>
      </c>
      <c r="AN59" s="325">
        <v>221654</v>
      </c>
      <c r="AO59" s="326">
        <v>-22.8</v>
      </c>
      <c r="AP59" s="327">
        <v>194971</v>
      </c>
      <c r="AQ59" s="328">
        <v>-4.8</v>
      </c>
      <c r="AR59" s="329">
        <v>-18</v>
      </c>
    </row>
    <row r="60" spans="1:44" x14ac:dyDescent="0.15">
      <c r="A60" s="259"/>
      <c r="AK60" s="330"/>
      <c r="AL60" s="331" t="s">
        <v>518</v>
      </c>
      <c r="AM60" s="332">
        <v>1299175</v>
      </c>
      <c r="AN60" s="333">
        <v>166882</v>
      </c>
      <c r="AO60" s="334">
        <v>93</v>
      </c>
      <c r="AP60" s="335">
        <v>105966</v>
      </c>
      <c r="AQ60" s="336">
        <v>-0.1</v>
      </c>
      <c r="AR60" s="337">
        <v>93.1</v>
      </c>
    </row>
    <row r="61" spans="1:44" x14ac:dyDescent="0.15">
      <c r="A61" s="259"/>
      <c r="AK61" s="315" t="s">
        <v>523</v>
      </c>
      <c r="AL61" s="338"/>
      <c r="AM61" s="324">
        <v>1447222</v>
      </c>
      <c r="AN61" s="325">
        <v>191728</v>
      </c>
      <c r="AO61" s="326">
        <v>45.8</v>
      </c>
      <c r="AP61" s="327">
        <v>197422</v>
      </c>
      <c r="AQ61" s="339">
        <v>3.3</v>
      </c>
      <c r="AR61" s="329">
        <v>42.5</v>
      </c>
    </row>
    <row r="62" spans="1:44" x14ac:dyDescent="0.15">
      <c r="A62" s="259"/>
      <c r="AK62" s="330"/>
      <c r="AL62" s="331" t="s">
        <v>518</v>
      </c>
      <c r="AM62" s="332">
        <v>879137</v>
      </c>
      <c r="AN62" s="333">
        <v>116422</v>
      </c>
      <c r="AO62" s="334">
        <v>30.4</v>
      </c>
      <c r="AP62" s="335">
        <v>101202</v>
      </c>
      <c r="AQ62" s="336">
        <v>5.5</v>
      </c>
      <c r="AR62" s="337">
        <v>24.9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OvcppiVzovWsLm767cW1rE//w2sSbqvBWkBTvxqsP51X4lB1Y4zHmRA/zdEAMDiueNtmfnrtrqClAKt9WDXEA==" saltValue="5Kj/ZZ4CEzO3EQY1DIgB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T116" sqref="AT11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PsC3C2eAkaE8Vjw8o8pZ3T2TuTLCm3jwDtq8i6XkVTdD+nZKAAeeIlLRcxUvqUxCF5X9xk9WaDZnaa5NOZGWtw==" saltValue="u9iK/9ULmskwK469jgE1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K100" sqref="BK100"/>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U9V+LJYny0vDiDglcdLbMlFbrDidu97Ida8CzztqpT4Y9GUVUiG8D8UHuraDPgF0nRW1DZZ9zHTcfBSaxdTZYw==" saltValue="dmH+9qrjnSYesF+DEJuM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26.64</v>
      </c>
      <c r="G47" s="12">
        <v>24.52</v>
      </c>
      <c r="H47" s="12">
        <v>25.44</v>
      </c>
      <c r="I47" s="12">
        <v>27.42</v>
      </c>
      <c r="J47" s="13">
        <v>23.95</v>
      </c>
    </row>
    <row r="48" spans="2:10" ht="57.75" customHeight="1" x14ac:dyDescent="0.15">
      <c r="B48" s="14"/>
      <c r="C48" s="1128" t="s">
        <v>4</v>
      </c>
      <c r="D48" s="1128"/>
      <c r="E48" s="1129"/>
      <c r="F48" s="15">
        <v>3.6</v>
      </c>
      <c r="G48" s="16">
        <v>4.96</v>
      </c>
      <c r="H48" s="16">
        <v>4.3899999999999997</v>
      </c>
      <c r="I48" s="16">
        <v>3.67</v>
      </c>
      <c r="J48" s="17">
        <v>3.66</v>
      </c>
    </row>
    <row r="49" spans="2:10" ht="57.75" customHeight="1" thickBot="1" x14ac:dyDescent="0.2">
      <c r="B49" s="18"/>
      <c r="C49" s="1130" t="s">
        <v>5</v>
      </c>
      <c r="D49" s="1130"/>
      <c r="E49" s="1131"/>
      <c r="F49" s="19" t="s">
        <v>530</v>
      </c>
      <c r="G49" s="20">
        <v>0.45</v>
      </c>
      <c r="H49" s="20">
        <v>2.2200000000000002</v>
      </c>
      <c r="I49" s="20">
        <v>0.93</v>
      </c>
      <c r="J49" s="21" t="s">
        <v>531</v>
      </c>
    </row>
    <row r="50" spans="2:10" x14ac:dyDescent="0.15"/>
  </sheetData>
  <sheetProtection algorithmName="SHA-512" hashValue="5qso2zXU9w0S6TEHUi5sCgLbVXGw5Sa8S0H3oEM3Ub/ji+V4j5d+Gj+6r3LBsG2z6OhSl5XtFqPAZm7KaX478w==" saltValue="YxCQwlN273B57wmTJLZ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1.37</v>
      </c>
      <c r="G34" s="33">
        <v>3.75</v>
      </c>
      <c r="H34" s="33">
        <v>6.63</v>
      </c>
      <c r="I34" s="33">
        <v>10.74</v>
      </c>
      <c r="J34" s="34">
        <v>14.42</v>
      </c>
      <c r="K34" s="22"/>
      <c r="L34" s="22"/>
      <c r="M34" s="22"/>
      <c r="N34" s="22"/>
      <c r="O34" s="22"/>
      <c r="P34" s="22"/>
    </row>
    <row r="35" spans="1:16" ht="39" customHeight="1" x14ac:dyDescent="0.15">
      <c r="A35" s="22"/>
      <c r="B35" s="35"/>
      <c r="C35" s="1132" t="s">
        <v>533</v>
      </c>
      <c r="D35" s="1132"/>
      <c r="E35" s="1133"/>
      <c r="F35" s="36">
        <v>3.59</v>
      </c>
      <c r="G35" s="37">
        <v>4.95</v>
      </c>
      <c r="H35" s="37">
        <v>4.3899999999999997</v>
      </c>
      <c r="I35" s="37">
        <v>3.66</v>
      </c>
      <c r="J35" s="38">
        <v>3.65</v>
      </c>
      <c r="K35" s="22"/>
      <c r="L35" s="22"/>
      <c r="M35" s="22"/>
      <c r="N35" s="22"/>
      <c r="O35" s="22"/>
      <c r="P35" s="22"/>
    </row>
    <row r="36" spans="1:16" ht="39" customHeight="1" x14ac:dyDescent="0.15">
      <c r="A36" s="22"/>
      <c r="B36" s="35"/>
      <c r="C36" s="1132" t="s">
        <v>534</v>
      </c>
      <c r="D36" s="1132"/>
      <c r="E36" s="1133"/>
      <c r="F36" s="36">
        <v>0.23</v>
      </c>
      <c r="G36" s="37">
        <v>0.36</v>
      </c>
      <c r="H36" s="37">
        <v>0.2</v>
      </c>
      <c r="I36" s="37">
        <v>0.15</v>
      </c>
      <c r="J36" s="38">
        <v>1.69</v>
      </c>
      <c r="K36" s="22"/>
      <c r="L36" s="22"/>
      <c r="M36" s="22"/>
      <c r="N36" s="22"/>
      <c r="O36" s="22"/>
      <c r="P36" s="22"/>
    </row>
    <row r="37" spans="1:16" ht="39" customHeight="1" x14ac:dyDescent="0.15">
      <c r="A37" s="22"/>
      <c r="B37" s="35"/>
      <c r="C37" s="1132" t="s">
        <v>535</v>
      </c>
      <c r="D37" s="1132"/>
      <c r="E37" s="1133"/>
      <c r="F37" s="36">
        <v>1.8</v>
      </c>
      <c r="G37" s="37">
        <v>1.43</v>
      </c>
      <c r="H37" s="37">
        <v>1.4</v>
      </c>
      <c r="I37" s="37">
        <v>0.79</v>
      </c>
      <c r="J37" s="38">
        <v>1</v>
      </c>
      <c r="K37" s="22"/>
      <c r="L37" s="22"/>
      <c r="M37" s="22"/>
      <c r="N37" s="22"/>
      <c r="O37" s="22"/>
      <c r="P37" s="22"/>
    </row>
    <row r="38" spans="1:16" ht="39" customHeight="1" x14ac:dyDescent="0.15">
      <c r="A38" s="22"/>
      <c r="B38" s="35"/>
      <c r="C38" s="1132" t="s">
        <v>536</v>
      </c>
      <c r="D38" s="1132"/>
      <c r="E38" s="1133"/>
      <c r="F38" s="36">
        <v>0.8</v>
      </c>
      <c r="G38" s="37">
        <v>0.52</v>
      </c>
      <c r="H38" s="37">
        <v>0.47</v>
      </c>
      <c r="I38" s="37">
        <v>0.18</v>
      </c>
      <c r="J38" s="38">
        <v>0.43</v>
      </c>
      <c r="K38" s="22"/>
      <c r="L38" s="22"/>
      <c r="M38" s="22"/>
      <c r="N38" s="22"/>
      <c r="O38" s="22"/>
      <c r="P38" s="22"/>
    </row>
    <row r="39" spans="1:16" ht="39" customHeight="1" x14ac:dyDescent="0.15">
      <c r="A39" s="22"/>
      <c r="B39" s="35"/>
      <c r="C39" s="1132" t="s">
        <v>537</v>
      </c>
      <c r="D39" s="1132"/>
      <c r="E39" s="1133"/>
      <c r="F39" s="36">
        <v>0.03</v>
      </c>
      <c r="G39" s="37">
        <v>0.02</v>
      </c>
      <c r="H39" s="37">
        <v>0</v>
      </c>
      <c r="I39" s="37">
        <v>0.02</v>
      </c>
      <c r="J39" s="38">
        <v>0.14000000000000001</v>
      </c>
      <c r="K39" s="22"/>
      <c r="L39" s="22"/>
      <c r="M39" s="22"/>
      <c r="N39" s="22"/>
      <c r="O39" s="22"/>
      <c r="P39" s="22"/>
    </row>
    <row r="40" spans="1:16" ht="39" customHeight="1" x14ac:dyDescent="0.15">
      <c r="A40" s="22"/>
      <c r="B40" s="35"/>
      <c r="C40" s="1132" t="s">
        <v>538</v>
      </c>
      <c r="D40" s="1132"/>
      <c r="E40" s="1133"/>
      <c r="F40" s="36">
        <v>0.01</v>
      </c>
      <c r="G40" s="37">
        <v>0</v>
      </c>
      <c r="H40" s="37">
        <v>0</v>
      </c>
      <c r="I40" s="37">
        <v>0.03</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tgmtj1vIu2Tt013m/HYm4hGWxVDnzegq9FDPXq80uS4fzut8IsYoFJRA/PzvPdJcaBeIgtVuOi9apZtReRyg==" saltValue="mH0y1cLqHU/5Z7VcqajE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31"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644</v>
      </c>
      <c r="L45" s="58">
        <v>574</v>
      </c>
      <c r="M45" s="58">
        <v>576</v>
      </c>
      <c r="N45" s="58">
        <v>613</v>
      </c>
      <c r="O45" s="59">
        <v>639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67</v>
      </c>
      <c r="L48" s="62">
        <v>81</v>
      </c>
      <c r="M48" s="62">
        <v>72</v>
      </c>
      <c r="N48" s="62">
        <v>89</v>
      </c>
      <c r="O48" s="63">
        <v>87</v>
      </c>
      <c r="P48" s="46"/>
      <c r="Q48" s="46"/>
      <c r="R48" s="46"/>
      <c r="S48" s="46"/>
      <c r="T48" s="46"/>
      <c r="U48" s="46"/>
    </row>
    <row r="49" spans="1:21" ht="30.75" customHeight="1" x14ac:dyDescent="0.15">
      <c r="A49" s="46"/>
      <c r="B49" s="1140"/>
      <c r="C49" s="1141"/>
      <c r="D49" s="60"/>
      <c r="E49" s="1146" t="s">
        <v>14</v>
      </c>
      <c r="F49" s="1146"/>
      <c r="G49" s="1146"/>
      <c r="H49" s="1146"/>
      <c r="I49" s="1146"/>
      <c r="J49" s="1147"/>
      <c r="K49" s="61">
        <v>41</v>
      </c>
      <c r="L49" s="62">
        <v>38</v>
      </c>
      <c r="M49" s="62">
        <v>39</v>
      </c>
      <c r="N49" s="62">
        <v>43</v>
      </c>
      <c r="O49" s="63">
        <v>45</v>
      </c>
      <c r="P49" s="46"/>
      <c r="Q49" s="46"/>
      <c r="R49" s="46"/>
      <c r="S49" s="46"/>
      <c r="T49" s="46"/>
      <c r="U49" s="46"/>
    </row>
    <row r="50" spans="1:21" ht="30.75" customHeight="1" x14ac:dyDescent="0.15">
      <c r="A50" s="46"/>
      <c r="B50" s="1140"/>
      <c r="C50" s="1141"/>
      <c r="D50" s="60"/>
      <c r="E50" s="1146" t="s">
        <v>15</v>
      </c>
      <c r="F50" s="1146"/>
      <c r="G50" s="1146"/>
      <c r="H50" s="1146"/>
      <c r="I50" s="1146"/>
      <c r="J50" s="1147"/>
      <c r="K50" s="61">
        <v>76</v>
      </c>
      <c r="L50" s="62">
        <v>66</v>
      </c>
      <c r="M50" s="62">
        <v>26</v>
      </c>
      <c r="N50" s="62" t="s">
        <v>487</v>
      </c>
      <c r="O50" s="63" t="s">
        <v>487</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517</v>
      </c>
      <c r="L52" s="62">
        <v>499</v>
      </c>
      <c r="M52" s="62">
        <v>397</v>
      </c>
      <c r="N52" s="62">
        <v>368</v>
      </c>
      <c r="O52" s="63">
        <v>368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311</v>
      </c>
      <c r="L53" s="67">
        <v>260</v>
      </c>
      <c r="M53" s="67">
        <v>316</v>
      </c>
      <c r="N53" s="67">
        <v>377</v>
      </c>
      <c r="O53" s="68">
        <v>403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tt/mI4P+2jZJIoQyOqiNESkun+Plyl4NX//1bboAuCAs2z+aiqbd7DBd5kCJvPlbnWcKzFvXVRuDQMEcGJpeg==" saltValue="AXHfOnj7gnI2K9wRICJ6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7"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5691</v>
      </c>
      <c r="J41" s="343">
        <v>6470</v>
      </c>
      <c r="K41" s="343">
        <v>7051</v>
      </c>
      <c r="L41" s="343">
        <v>7294</v>
      </c>
      <c r="M41" s="344">
        <v>7503</v>
      </c>
    </row>
    <row r="42" spans="2:13" ht="27.75" customHeight="1" x14ac:dyDescent="0.15">
      <c r="B42" s="1171"/>
      <c r="C42" s="1172"/>
      <c r="D42" s="104"/>
      <c r="E42" s="1177" t="s">
        <v>32</v>
      </c>
      <c r="F42" s="1177"/>
      <c r="G42" s="1177"/>
      <c r="H42" s="1178"/>
      <c r="I42" s="345">
        <v>90</v>
      </c>
      <c r="J42" s="346">
        <v>25</v>
      </c>
      <c r="K42" s="346" t="s">
        <v>487</v>
      </c>
      <c r="L42" s="346" t="s">
        <v>487</v>
      </c>
      <c r="M42" s="347" t="s">
        <v>487</v>
      </c>
    </row>
    <row r="43" spans="2:13" ht="27.75" customHeight="1" x14ac:dyDescent="0.15">
      <c r="B43" s="1171"/>
      <c r="C43" s="1172"/>
      <c r="D43" s="104"/>
      <c r="E43" s="1177" t="s">
        <v>33</v>
      </c>
      <c r="F43" s="1177"/>
      <c r="G43" s="1177"/>
      <c r="H43" s="1178"/>
      <c r="I43" s="345">
        <v>716</v>
      </c>
      <c r="J43" s="346">
        <v>684</v>
      </c>
      <c r="K43" s="346">
        <v>593</v>
      </c>
      <c r="L43" s="346">
        <v>554</v>
      </c>
      <c r="M43" s="347">
        <v>618</v>
      </c>
    </row>
    <row r="44" spans="2:13" ht="27.75" customHeight="1" x14ac:dyDescent="0.15">
      <c r="B44" s="1171"/>
      <c r="C44" s="1172"/>
      <c r="D44" s="104"/>
      <c r="E44" s="1177" t="s">
        <v>34</v>
      </c>
      <c r="F44" s="1177"/>
      <c r="G44" s="1177"/>
      <c r="H44" s="1178"/>
      <c r="I44" s="345">
        <v>620</v>
      </c>
      <c r="J44" s="346">
        <v>890</v>
      </c>
      <c r="K44" s="346">
        <v>1631</v>
      </c>
      <c r="L44" s="346">
        <v>1781</v>
      </c>
      <c r="M44" s="347">
        <v>1986</v>
      </c>
    </row>
    <row r="45" spans="2:13" ht="27.75" customHeight="1" x14ac:dyDescent="0.15">
      <c r="B45" s="1171"/>
      <c r="C45" s="1172"/>
      <c r="D45" s="104"/>
      <c r="E45" s="1177" t="s">
        <v>35</v>
      </c>
      <c r="F45" s="1177"/>
      <c r="G45" s="1177"/>
      <c r="H45" s="1178"/>
      <c r="I45" s="345">
        <v>529</v>
      </c>
      <c r="J45" s="346">
        <v>514</v>
      </c>
      <c r="K45" s="346">
        <v>530</v>
      </c>
      <c r="L45" s="346">
        <v>487</v>
      </c>
      <c r="M45" s="347">
        <v>502</v>
      </c>
    </row>
    <row r="46" spans="2:13" ht="27.75" customHeight="1" x14ac:dyDescent="0.15">
      <c r="B46" s="1171"/>
      <c r="C46" s="1172"/>
      <c r="D46" s="105"/>
      <c r="E46" s="1177" t="s">
        <v>36</v>
      </c>
      <c r="F46" s="1177"/>
      <c r="G46" s="1177"/>
      <c r="H46" s="1178"/>
      <c r="I46" s="345">
        <v>14</v>
      </c>
      <c r="J46" s="346">
        <v>14</v>
      </c>
      <c r="K46" s="346">
        <v>13</v>
      </c>
      <c r="L46" s="346">
        <v>12</v>
      </c>
      <c r="M46" s="347">
        <v>12</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1482</v>
      </c>
      <c r="J50" s="346">
        <v>1474</v>
      </c>
      <c r="K50" s="346">
        <v>1640</v>
      </c>
      <c r="L50" s="346">
        <v>1775</v>
      </c>
      <c r="M50" s="347">
        <v>1585</v>
      </c>
    </row>
    <row r="51" spans="2:13" ht="27.75" customHeight="1" x14ac:dyDescent="0.15">
      <c r="B51" s="1171"/>
      <c r="C51" s="1172"/>
      <c r="D51" s="104"/>
      <c r="E51" s="1177" t="s">
        <v>42</v>
      </c>
      <c r="F51" s="1177"/>
      <c r="G51" s="1177"/>
      <c r="H51" s="1178"/>
      <c r="I51" s="345">
        <v>186</v>
      </c>
      <c r="J51" s="346">
        <v>180</v>
      </c>
      <c r="K51" s="346">
        <v>163</v>
      </c>
      <c r="L51" s="346">
        <v>140</v>
      </c>
      <c r="M51" s="347">
        <v>115</v>
      </c>
    </row>
    <row r="52" spans="2:13" ht="27.75" customHeight="1" x14ac:dyDescent="0.15">
      <c r="B52" s="1173"/>
      <c r="C52" s="1174"/>
      <c r="D52" s="104"/>
      <c r="E52" s="1177" t="s">
        <v>43</v>
      </c>
      <c r="F52" s="1177"/>
      <c r="G52" s="1177"/>
      <c r="H52" s="1178"/>
      <c r="I52" s="345">
        <v>4093</v>
      </c>
      <c r="J52" s="346">
        <v>4473</v>
      </c>
      <c r="K52" s="346">
        <v>5034</v>
      </c>
      <c r="L52" s="346">
        <v>4890</v>
      </c>
      <c r="M52" s="347">
        <v>5417</v>
      </c>
    </row>
    <row r="53" spans="2:13" ht="27.75" customHeight="1" thickBot="1" x14ac:dyDescent="0.2">
      <c r="B53" s="1184" t="s">
        <v>19</v>
      </c>
      <c r="C53" s="1185"/>
      <c r="D53" s="108"/>
      <c r="E53" s="1186" t="s">
        <v>44</v>
      </c>
      <c r="F53" s="1186"/>
      <c r="G53" s="1186"/>
      <c r="H53" s="1187"/>
      <c r="I53" s="348">
        <v>1898</v>
      </c>
      <c r="J53" s="349">
        <v>2469</v>
      </c>
      <c r="K53" s="349">
        <v>2982</v>
      </c>
      <c r="L53" s="349">
        <v>3324</v>
      </c>
      <c r="M53" s="350">
        <v>3504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fS3wanyGoOwtzgIm6zqEeeNWJqWxjHrwJkJO+Y7Xs2Y0vmFtugaBW98yKaZPh0D0ulsvBHH6GWw64xdm142qA==" saltValue="/+wZtCBGqfQCgxugNis3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3"/>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881</v>
      </c>
      <c r="G55" s="120">
        <v>939</v>
      </c>
      <c r="H55" s="121">
        <v>835</v>
      </c>
    </row>
    <row r="56" spans="2:8" ht="52.5" customHeight="1" x14ac:dyDescent="0.15">
      <c r="B56" s="122"/>
      <c r="C56" s="1198" t="s">
        <v>47</v>
      </c>
      <c r="D56" s="1198"/>
      <c r="E56" s="1199"/>
      <c r="F56" s="123">
        <v>315</v>
      </c>
      <c r="G56" s="123">
        <v>279</v>
      </c>
      <c r="H56" s="124">
        <v>193</v>
      </c>
    </row>
    <row r="57" spans="2:8" ht="53.25" customHeight="1" x14ac:dyDescent="0.15">
      <c r="B57" s="122"/>
      <c r="C57" s="1200" t="s">
        <v>48</v>
      </c>
      <c r="D57" s="1200"/>
      <c r="E57" s="1201"/>
      <c r="F57" s="125">
        <v>242</v>
      </c>
      <c r="G57" s="125">
        <v>307</v>
      </c>
      <c r="H57" s="126">
        <v>324</v>
      </c>
    </row>
    <row r="58" spans="2:8" ht="45.75" customHeight="1" x14ac:dyDescent="0.15">
      <c r="B58" s="127"/>
      <c r="C58" s="1188" t="s">
        <v>546</v>
      </c>
      <c r="D58" s="1189"/>
      <c r="E58" s="1190"/>
      <c r="F58" s="128">
        <v>162</v>
      </c>
      <c r="G58" s="128">
        <v>223</v>
      </c>
      <c r="H58" s="129">
        <v>226</v>
      </c>
    </row>
    <row r="59" spans="2:8" ht="45.75" customHeight="1" x14ac:dyDescent="0.15">
      <c r="B59" s="127"/>
      <c r="C59" s="1188" t="s">
        <v>547</v>
      </c>
      <c r="D59" s="1189"/>
      <c r="E59" s="1190"/>
      <c r="F59" s="128">
        <v>51</v>
      </c>
      <c r="G59" s="128">
        <v>54</v>
      </c>
      <c r="H59" s="129">
        <v>48</v>
      </c>
    </row>
    <row r="60" spans="2:8" ht="45.75" customHeight="1" x14ac:dyDescent="0.15">
      <c r="B60" s="127"/>
      <c r="C60" s="1188" t="s">
        <v>548</v>
      </c>
      <c r="D60" s="1189"/>
      <c r="E60" s="1190"/>
      <c r="F60" s="128">
        <v>13</v>
      </c>
      <c r="G60" s="128">
        <v>13</v>
      </c>
      <c r="H60" s="129">
        <v>13</v>
      </c>
    </row>
    <row r="61" spans="2:8" ht="45.75" customHeight="1" x14ac:dyDescent="0.15">
      <c r="B61" s="127"/>
      <c r="C61" s="1188" t="s">
        <v>549</v>
      </c>
      <c r="D61" s="1189"/>
      <c r="E61" s="1190"/>
      <c r="F61" s="128">
        <v>11</v>
      </c>
      <c r="G61" s="128">
        <v>11</v>
      </c>
      <c r="H61" s="129">
        <v>11</v>
      </c>
    </row>
    <row r="62" spans="2:8" ht="45.75" customHeight="1" thickBot="1" x14ac:dyDescent="0.2">
      <c r="B62" s="130"/>
      <c r="C62" s="1191" t="s">
        <v>550</v>
      </c>
      <c r="D62" s="1192"/>
      <c r="E62" s="1193"/>
      <c r="F62" s="131">
        <v>0</v>
      </c>
      <c r="G62" s="131">
        <v>0</v>
      </c>
      <c r="H62" s="132">
        <v>10</v>
      </c>
    </row>
    <row r="63" spans="2:8" ht="52.5" customHeight="1" thickBot="1" x14ac:dyDescent="0.2">
      <c r="B63" s="133"/>
      <c r="C63" s="1194" t="s">
        <v>49</v>
      </c>
      <c r="D63" s="1194"/>
      <c r="E63" s="1195"/>
      <c r="F63" s="134">
        <v>1438</v>
      </c>
      <c r="G63" s="134">
        <v>1526</v>
      </c>
      <c r="H63" s="135">
        <v>1352</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sheetData>
  <sheetProtection algorithmName="SHA-512" hashValue="T48KYDy/dXPx5G4H5ZBm0Dif08nQElAwzD33D0JGUwRQrJ8oBQsIaMLWBcbBJpIz0sRNnuoW0m8+Wy1O9fpGWQ==" saltValue="4U7+aecHJHP88zeLbUEv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101888</v>
      </c>
      <c r="E3" s="154"/>
      <c r="F3" s="155">
        <v>190274</v>
      </c>
      <c r="G3" s="156"/>
      <c r="H3" s="157"/>
    </row>
    <row r="4" spans="1:8" x14ac:dyDescent="0.15">
      <c r="A4" s="158"/>
      <c r="B4" s="159"/>
      <c r="C4" s="160"/>
      <c r="D4" s="161">
        <v>85823</v>
      </c>
      <c r="E4" s="162"/>
      <c r="F4" s="163">
        <v>88584</v>
      </c>
      <c r="G4" s="164"/>
      <c r="H4" s="165"/>
    </row>
    <row r="5" spans="1:8" x14ac:dyDescent="0.15">
      <c r="A5" s="146" t="s">
        <v>519</v>
      </c>
      <c r="B5" s="151"/>
      <c r="C5" s="152"/>
      <c r="D5" s="153">
        <v>237404</v>
      </c>
      <c r="E5" s="154"/>
      <c r="F5" s="155">
        <v>200194</v>
      </c>
      <c r="G5" s="156"/>
      <c r="H5" s="157"/>
    </row>
    <row r="6" spans="1:8" x14ac:dyDescent="0.15">
      <c r="A6" s="158"/>
      <c r="B6" s="159"/>
      <c r="C6" s="160"/>
      <c r="D6" s="161">
        <v>163584</v>
      </c>
      <c r="E6" s="162"/>
      <c r="F6" s="163">
        <v>106422</v>
      </c>
      <c r="G6" s="164"/>
      <c r="H6" s="165"/>
    </row>
    <row r="7" spans="1:8" x14ac:dyDescent="0.15">
      <c r="A7" s="146" t="s">
        <v>520</v>
      </c>
      <c r="B7" s="151"/>
      <c r="C7" s="152"/>
      <c r="D7" s="153">
        <v>110661</v>
      </c>
      <c r="E7" s="154"/>
      <c r="F7" s="155">
        <v>196914</v>
      </c>
      <c r="G7" s="156"/>
      <c r="H7" s="157"/>
    </row>
    <row r="8" spans="1:8" x14ac:dyDescent="0.15">
      <c r="A8" s="158"/>
      <c r="B8" s="159"/>
      <c r="C8" s="160"/>
      <c r="D8" s="161">
        <v>79337</v>
      </c>
      <c r="E8" s="162"/>
      <c r="F8" s="163">
        <v>98966</v>
      </c>
      <c r="G8" s="164"/>
      <c r="H8" s="165"/>
    </row>
    <row r="9" spans="1:8" x14ac:dyDescent="0.15">
      <c r="A9" s="146" t="s">
        <v>521</v>
      </c>
      <c r="B9" s="151"/>
      <c r="C9" s="152"/>
      <c r="D9" s="153">
        <v>287031</v>
      </c>
      <c r="E9" s="154"/>
      <c r="F9" s="155">
        <v>204757</v>
      </c>
      <c r="G9" s="156"/>
      <c r="H9" s="157"/>
    </row>
    <row r="10" spans="1:8" x14ac:dyDescent="0.15">
      <c r="A10" s="158"/>
      <c r="B10" s="159"/>
      <c r="C10" s="160"/>
      <c r="D10" s="161">
        <v>86486</v>
      </c>
      <c r="E10" s="162"/>
      <c r="F10" s="163">
        <v>106071</v>
      </c>
      <c r="G10" s="164"/>
      <c r="H10" s="165"/>
    </row>
    <row r="11" spans="1:8" x14ac:dyDescent="0.15">
      <c r="A11" s="146" t="s">
        <v>522</v>
      </c>
      <c r="B11" s="151"/>
      <c r="C11" s="152"/>
      <c r="D11" s="153">
        <v>221654</v>
      </c>
      <c r="E11" s="154"/>
      <c r="F11" s="155">
        <v>194971</v>
      </c>
      <c r="G11" s="156"/>
      <c r="H11" s="157"/>
    </row>
    <row r="12" spans="1:8" x14ac:dyDescent="0.15">
      <c r="A12" s="158"/>
      <c r="B12" s="159"/>
      <c r="C12" s="166"/>
      <c r="D12" s="161">
        <v>166882</v>
      </c>
      <c r="E12" s="162"/>
      <c r="F12" s="163">
        <v>105966</v>
      </c>
      <c r="G12" s="164"/>
      <c r="H12" s="165"/>
    </row>
    <row r="13" spans="1:8" x14ac:dyDescent="0.15">
      <c r="A13" s="146"/>
      <c r="B13" s="151"/>
      <c r="C13" s="152"/>
      <c r="D13" s="153">
        <v>191728</v>
      </c>
      <c r="E13" s="154"/>
      <c r="F13" s="155">
        <v>197422</v>
      </c>
      <c r="G13" s="167"/>
      <c r="H13" s="157"/>
    </row>
    <row r="14" spans="1:8" x14ac:dyDescent="0.15">
      <c r="A14" s="158"/>
      <c r="B14" s="159"/>
      <c r="C14" s="160"/>
      <c r="D14" s="161">
        <v>116422</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v>
      </c>
      <c r="C19" s="168">
        <f>ROUND(VALUE(SUBSTITUTE(実質収支比率等に係る経年分析!G$48,"▲","-")),2)</f>
        <v>4.96</v>
      </c>
      <c r="D19" s="168">
        <f>ROUND(VALUE(SUBSTITUTE(実質収支比率等に係る経年分析!H$48,"▲","-")),2)</f>
        <v>4.3899999999999997</v>
      </c>
      <c r="E19" s="168">
        <f>ROUND(VALUE(SUBSTITUTE(実質収支比率等に係る経年分析!I$48,"▲","-")),2)</f>
        <v>3.67</v>
      </c>
      <c r="F19" s="168">
        <f>ROUND(VALUE(SUBSTITUTE(実質収支比率等に係る経年分析!J$48,"▲","-")),2)</f>
        <v>3.66</v>
      </c>
    </row>
    <row r="20" spans="1:11" x14ac:dyDescent="0.15">
      <c r="A20" s="168" t="s">
        <v>53</v>
      </c>
      <c r="B20" s="168">
        <f>ROUND(VALUE(SUBSTITUTE(実質収支比率等に係る経年分析!F$47,"▲","-")),2)</f>
        <v>26.64</v>
      </c>
      <c r="C20" s="168">
        <f>ROUND(VALUE(SUBSTITUTE(実質収支比率等に係る経年分析!G$47,"▲","-")),2)</f>
        <v>24.52</v>
      </c>
      <c r="D20" s="168">
        <f>ROUND(VALUE(SUBSTITUTE(実質収支比率等に係る経年分析!H$47,"▲","-")),2)</f>
        <v>25.44</v>
      </c>
      <c r="E20" s="168">
        <f>ROUND(VALUE(SUBSTITUTE(実質収支比率等に係る経年分析!I$47,"▲","-")),2)</f>
        <v>27.42</v>
      </c>
      <c r="F20" s="168">
        <f>ROUND(VALUE(SUBSTITUTE(実質収支比率等に係る経年分析!J$47,"▲","-")),2)</f>
        <v>23.95</v>
      </c>
    </row>
    <row r="21" spans="1:11" x14ac:dyDescent="0.15">
      <c r="A21" s="168" t="s">
        <v>54</v>
      </c>
      <c r="B21" s="168">
        <f>IF(ISNUMBER(VALUE(SUBSTITUTE(実質収支比率等に係る経年分析!F$49,"▲","-"))),ROUND(VALUE(SUBSTITUTE(実質収支比率等に係る経年分析!F$49,"▲","-")),2),NA())</f>
        <v>-0.14000000000000001</v>
      </c>
      <c r="C21" s="168">
        <f>IF(ISNUMBER(VALUE(SUBSTITUTE(実質収支比率等に係る経年分析!G$49,"▲","-"))),ROUND(VALUE(SUBSTITUTE(実質収支比率等に係る経年分析!G$49,"▲","-")),2),NA())</f>
        <v>0.45</v>
      </c>
      <c r="D21" s="168">
        <f>IF(ISNUMBER(VALUE(SUBSTITUTE(実質収支比率等に係る経年分析!H$49,"▲","-"))),ROUND(VALUE(SUBSTITUTE(実質収支比率等に係る経年分析!H$49,"▲","-")),2),NA())</f>
        <v>2.2200000000000002</v>
      </c>
      <c r="E21" s="168">
        <f>IF(ISNUMBER(VALUE(SUBSTITUTE(実質収支比率等に係る経年分析!I$49,"▲","-"))),ROUND(VALUE(SUBSTITUTE(実質収支比率等に係る経年分析!I$49,"▲","-")),2),NA())</f>
        <v>0.93</v>
      </c>
      <c r="F21" s="168">
        <f>IF(ISNUMBER(VALUE(SUBSTITUTE(実質収支比率等に係る経年分析!J$49,"▲","-"))),ROUND(VALUE(SUBSTITUTE(実質収支比率等に係る経年分析!J$49,"▲","-")),2),NA())</f>
        <v>-2.93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4.3899999999999997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3.65</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14.42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517</v>
      </c>
      <c r="E42" s="170"/>
      <c r="F42" s="170"/>
      <c r="G42" s="170">
        <f>'実質公債費比率（分子）の構造'!L$52</f>
        <v>499</v>
      </c>
      <c r="H42" s="170"/>
      <c r="I42" s="170"/>
      <c r="J42" s="170">
        <f>'実質公債費比率（分子）の構造'!M$52</f>
        <v>397</v>
      </c>
      <c r="K42" s="170"/>
      <c r="L42" s="170"/>
      <c r="M42" s="170">
        <f>'実質公債費比率（分子）の構造'!N$52</f>
        <v>368</v>
      </c>
      <c r="N42" s="170"/>
      <c r="O42" s="170"/>
      <c r="P42" s="170">
        <f>'実質公債費比率（分子）の構造'!O$52</f>
        <v>368</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76</v>
      </c>
      <c r="C44" s="170"/>
      <c r="D44" s="170"/>
      <c r="E44" s="170">
        <f>'実質公債費比率（分子）の構造'!L$50</f>
        <v>66</v>
      </c>
      <c r="F44" s="170"/>
      <c r="G44" s="170"/>
      <c r="H44" s="170">
        <f>'実質公債費比率（分子）の構造'!M$50</f>
        <v>26</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41</v>
      </c>
      <c r="C45" s="170"/>
      <c r="D45" s="170"/>
      <c r="E45" s="170">
        <f>'実質公債費比率（分子）の構造'!L$49</f>
        <v>38</v>
      </c>
      <c r="F45" s="170"/>
      <c r="G45" s="170"/>
      <c r="H45" s="170">
        <f>'実質公債費比率（分子）の構造'!M$49</f>
        <v>39</v>
      </c>
      <c r="I45" s="170"/>
      <c r="J45" s="170"/>
      <c r="K45" s="170">
        <f>'実質公債費比率（分子）の構造'!N$49</f>
        <v>43</v>
      </c>
      <c r="L45" s="170"/>
      <c r="M45" s="170"/>
      <c r="N45" s="170">
        <f>'実質公債費比率（分子）の構造'!O$49</f>
        <v>45</v>
      </c>
      <c r="O45" s="170"/>
      <c r="P45" s="170"/>
    </row>
    <row r="46" spans="1:16" x14ac:dyDescent="0.15">
      <c r="A46" s="170" t="s">
        <v>64</v>
      </c>
      <c r="B46" s="170">
        <f>'実質公債費比率（分子）の構造'!K$48</f>
        <v>67</v>
      </c>
      <c r="C46" s="170"/>
      <c r="D46" s="170"/>
      <c r="E46" s="170">
        <f>'実質公債費比率（分子）の構造'!L$48</f>
        <v>81</v>
      </c>
      <c r="F46" s="170"/>
      <c r="G46" s="170"/>
      <c r="H46" s="170">
        <f>'実質公債費比率（分子）の構造'!M$48</f>
        <v>72</v>
      </c>
      <c r="I46" s="170"/>
      <c r="J46" s="170"/>
      <c r="K46" s="170">
        <f>'実質公債費比率（分子）の構造'!N$48</f>
        <v>89</v>
      </c>
      <c r="L46" s="170"/>
      <c r="M46" s="170"/>
      <c r="N46" s="170">
        <f>'実質公債費比率（分子）の構造'!O$48</f>
        <v>87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644</v>
      </c>
      <c r="C49" s="170"/>
      <c r="D49" s="170"/>
      <c r="E49" s="170">
        <f>'実質公債費比率（分子）の構造'!L$45</f>
        <v>574</v>
      </c>
      <c r="F49" s="170"/>
      <c r="G49" s="170"/>
      <c r="H49" s="170">
        <f>'実質公債費比率（分子）の構造'!M$45</f>
        <v>576</v>
      </c>
      <c r="I49" s="170"/>
      <c r="J49" s="170"/>
      <c r="K49" s="170">
        <f>'実質公債費比率（分子）の構造'!N$45</f>
        <v>613</v>
      </c>
      <c r="L49" s="170"/>
      <c r="M49" s="170"/>
      <c r="N49" s="170">
        <f>'実質公債費比率（分子）の構造'!O$45</f>
        <v>639</v>
      </c>
      <c r="O49" s="170"/>
      <c r="P49" s="170"/>
    </row>
    <row r="50" spans="1:16" x14ac:dyDescent="0.15">
      <c r="A50" s="170" t="s">
        <v>67</v>
      </c>
      <c r="B50" s="170" t="e">
        <f>NA()</f>
        <v>#N/A</v>
      </c>
      <c r="C50" s="170">
        <f>IF(ISNUMBER('実質公債費比率（分子）の構造'!K$53),'実質公債費比率（分子）の構造'!K$53,NA())</f>
        <v>311</v>
      </c>
      <c r="D50" s="170" t="e">
        <f>NA()</f>
        <v>#N/A</v>
      </c>
      <c r="E50" s="170" t="e">
        <f>NA()</f>
        <v>#N/A</v>
      </c>
      <c r="F50" s="170">
        <f>IF(ISNUMBER('実質公債費比率（分子）の構造'!L$53),'実質公債費比率（分子）の構造'!L$53,NA())</f>
        <v>260</v>
      </c>
      <c r="G50" s="170" t="e">
        <f>NA()</f>
        <v>#N/A</v>
      </c>
      <c r="H50" s="170" t="e">
        <f>NA()</f>
        <v>#N/A</v>
      </c>
      <c r="I50" s="170">
        <f>IF(ISNUMBER('実質公債費比率（分子）の構造'!M$53),'実質公債費比率（分子）の構造'!M$53,NA())</f>
        <v>316</v>
      </c>
      <c r="J50" s="170" t="e">
        <f>NA()</f>
        <v>#N/A</v>
      </c>
      <c r="K50" s="170" t="e">
        <f>NA()</f>
        <v>#N/A</v>
      </c>
      <c r="L50" s="170">
        <f>IF(ISNUMBER('実質公債費比率（分子）の構造'!N$53),'実質公債費比率（分子）の構造'!N$53,NA())</f>
        <v>377</v>
      </c>
      <c r="M50" s="170" t="e">
        <f>NA()</f>
        <v>#N/A</v>
      </c>
      <c r="N50" s="170" t="e">
        <f>NA()</f>
        <v>#N/A</v>
      </c>
      <c r="O50" s="170">
        <f>IF(ISNUMBER('実質公債費比率（分子）の構造'!O$53),'実質公債費比率（分子）の構造'!O$53,NA())</f>
        <v>403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4093</v>
      </c>
      <c r="E56" s="169"/>
      <c r="F56" s="169"/>
      <c r="G56" s="169">
        <f>'将来負担比率（分子）の構造'!J$52</f>
        <v>4473</v>
      </c>
      <c r="H56" s="169"/>
      <c r="I56" s="169"/>
      <c r="J56" s="169">
        <f>'将来負担比率（分子）の構造'!K$52</f>
        <v>5034</v>
      </c>
      <c r="K56" s="169"/>
      <c r="L56" s="169"/>
      <c r="M56" s="169">
        <f>'将来負担比率（分子）の構造'!L$52</f>
        <v>4890</v>
      </c>
      <c r="N56" s="169"/>
      <c r="O56" s="169"/>
      <c r="P56" s="169">
        <f>'将来負担比率（分子）の構造'!M$52</f>
        <v>5417</v>
      </c>
    </row>
    <row r="57" spans="1:16" x14ac:dyDescent="0.15">
      <c r="A57" s="169" t="s">
        <v>42</v>
      </c>
      <c r="B57" s="169"/>
      <c r="C57" s="169"/>
      <c r="D57" s="169">
        <f>'将来負担比率（分子）の構造'!I$51</f>
        <v>186</v>
      </c>
      <c r="E57" s="169"/>
      <c r="F57" s="169"/>
      <c r="G57" s="169">
        <f>'将来負担比率（分子）の構造'!J$51</f>
        <v>180</v>
      </c>
      <c r="H57" s="169"/>
      <c r="I57" s="169"/>
      <c r="J57" s="169">
        <f>'将来負担比率（分子）の構造'!K$51</f>
        <v>163</v>
      </c>
      <c r="K57" s="169"/>
      <c r="L57" s="169"/>
      <c r="M57" s="169">
        <f>'将来負担比率（分子）の構造'!L$51</f>
        <v>140</v>
      </c>
      <c r="N57" s="169"/>
      <c r="O57" s="169"/>
      <c r="P57" s="169">
        <f>'将来負担比率（分子）の構造'!M$51</f>
        <v>115</v>
      </c>
    </row>
    <row r="58" spans="1:16" x14ac:dyDescent="0.15">
      <c r="A58" s="169" t="s">
        <v>41</v>
      </c>
      <c r="B58" s="169"/>
      <c r="C58" s="169"/>
      <c r="D58" s="169">
        <f>'将来負担比率（分子）の構造'!I$50</f>
        <v>1482</v>
      </c>
      <c r="E58" s="169"/>
      <c r="F58" s="169"/>
      <c r="G58" s="169">
        <f>'将来負担比率（分子）の構造'!J$50</f>
        <v>1474</v>
      </c>
      <c r="H58" s="169"/>
      <c r="I58" s="169"/>
      <c r="J58" s="169">
        <f>'将来負担比率（分子）の構造'!K$50</f>
        <v>1640</v>
      </c>
      <c r="K58" s="169"/>
      <c r="L58" s="169"/>
      <c r="M58" s="169">
        <f>'将来負担比率（分子）の構造'!L$50</f>
        <v>1775</v>
      </c>
      <c r="N58" s="169"/>
      <c r="O58" s="169"/>
      <c r="P58" s="169">
        <f>'将来負担比率（分子）の構造'!M$50</f>
        <v>1585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14</v>
      </c>
      <c r="C61" s="169"/>
      <c r="D61" s="169"/>
      <c r="E61" s="169">
        <f>'将来負担比率（分子）の構造'!J$46</f>
        <v>14</v>
      </c>
      <c r="F61" s="169"/>
      <c r="G61" s="169"/>
      <c r="H61" s="169">
        <f>'将来負担比率（分子）の構造'!K$46</f>
        <v>13</v>
      </c>
      <c r="I61" s="169"/>
      <c r="J61" s="169"/>
      <c r="K61" s="169">
        <f>'将来負担比率（分子）の構造'!L$46</f>
        <v>12</v>
      </c>
      <c r="L61" s="169"/>
      <c r="M61" s="169"/>
      <c r="N61" s="169">
        <f>'将来負担比率（分子）の構造'!M$46</f>
        <v>12</v>
      </c>
      <c r="O61" s="169"/>
      <c r="P61" s="169"/>
    </row>
    <row r="62" spans="1:16" x14ac:dyDescent="0.15">
      <c r="A62" s="169" t="s">
        <v>35</v>
      </c>
      <c r="B62" s="169">
        <f>'将来負担比率（分子）の構造'!I$45</f>
        <v>529</v>
      </c>
      <c r="C62" s="169"/>
      <c r="D62" s="169"/>
      <c r="E62" s="169">
        <f>'将来負担比率（分子）の構造'!J$45</f>
        <v>514</v>
      </c>
      <c r="F62" s="169"/>
      <c r="G62" s="169"/>
      <c r="H62" s="169">
        <f>'将来負担比率（分子）の構造'!K$45</f>
        <v>530</v>
      </c>
      <c r="I62" s="169"/>
      <c r="J62" s="169"/>
      <c r="K62" s="169">
        <f>'将来負担比率（分子）の構造'!L$45</f>
        <v>487</v>
      </c>
      <c r="L62" s="169"/>
      <c r="M62" s="169"/>
      <c r="N62" s="169">
        <f>'将来負担比率（分子）の構造'!M$45</f>
        <v>502</v>
      </c>
      <c r="O62" s="169"/>
      <c r="P62" s="169"/>
    </row>
    <row r="63" spans="1:16" x14ac:dyDescent="0.15">
      <c r="A63" s="169" t="s">
        <v>34</v>
      </c>
      <c r="B63" s="169">
        <f>'将来負担比率（分子）の構造'!I$44</f>
        <v>620</v>
      </c>
      <c r="C63" s="169"/>
      <c r="D63" s="169"/>
      <c r="E63" s="169">
        <f>'将来負担比率（分子）の構造'!J$44</f>
        <v>890</v>
      </c>
      <c r="F63" s="169"/>
      <c r="G63" s="169"/>
      <c r="H63" s="169">
        <f>'将来負担比率（分子）の構造'!K$44</f>
        <v>1631</v>
      </c>
      <c r="I63" s="169"/>
      <c r="J63" s="169"/>
      <c r="K63" s="169">
        <f>'将来負担比率（分子）の構造'!L$44</f>
        <v>1781</v>
      </c>
      <c r="L63" s="169"/>
      <c r="M63" s="169"/>
      <c r="N63" s="169">
        <f>'将来負担比率（分子）の構造'!M$44</f>
        <v>1986</v>
      </c>
      <c r="O63" s="169"/>
      <c r="P63" s="169"/>
    </row>
    <row r="64" spans="1:16" x14ac:dyDescent="0.15">
      <c r="A64" s="169" t="s">
        <v>33</v>
      </c>
      <c r="B64" s="169">
        <f>'将来負担比率（分子）の構造'!I$43</f>
        <v>716</v>
      </c>
      <c r="C64" s="169"/>
      <c r="D64" s="169"/>
      <c r="E64" s="169">
        <f>'将来負担比率（分子）の構造'!J$43</f>
        <v>684</v>
      </c>
      <c r="F64" s="169"/>
      <c r="G64" s="169"/>
      <c r="H64" s="169">
        <f>'将来負担比率（分子）の構造'!K$43</f>
        <v>593</v>
      </c>
      <c r="I64" s="169"/>
      <c r="J64" s="169"/>
      <c r="K64" s="169">
        <f>'将来負担比率（分子）の構造'!L$43</f>
        <v>554</v>
      </c>
      <c r="L64" s="169"/>
      <c r="M64" s="169"/>
      <c r="N64" s="169">
        <f>'将来負担比率（分子）の構造'!M$43</f>
        <v>618</v>
      </c>
      <c r="O64" s="169"/>
      <c r="P64" s="169"/>
    </row>
    <row r="65" spans="1:16" x14ac:dyDescent="0.15">
      <c r="A65" s="169" t="s">
        <v>32</v>
      </c>
      <c r="B65" s="169">
        <f>'将来負担比率（分子）の構造'!I$42</f>
        <v>90</v>
      </c>
      <c r="C65" s="169"/>
      <c r="D65" s="169"/>
      <c r="E65" s="169">
        <f>'将来負担比率（分子）の構造'!J$42</f>
        <v>25</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5691</v>
      </c>
      <c r="C66" s="169"/>
      <c r="D66" s="169"/>
      <c r="E66" s="169">
        <f>'将来負担比率（分子）の構造'!J$41</f>
        <v>6470</v>
      </c>
      <c r="F66" s="169"/>
      <c r="G66" s="169"/>
      <c r="H66" s="169">
        <f>'将来負担比率（分子）の構造'!K$41</f>
        <v>7051</v>
      </c>
      <c r="I66" s="169"/>
      <c r="J66" s="169"/>
      <c r="K66" s="169">
        <f>'将来負担比率（分子）の構造'!L$41</f>
        <v>7294</v>
      </c>
      <c r="L66" s="169"/>
      <c r="M66" s="169"/>
      <c r="N66" s="169">
        <f>'将来負担比率（分子）の構造'!M$41</f>
        <v>7503</v>
      </c>
      <c r="O66" s="169"/>
      <c r="P66" s="169"/>
    </row>
    <row r="67" spans="1:16" x14ac:dyDescent="0.15">
      <c r="A67" s="169" t="s">
        <v>71</v>
      </c>
      <c r="B67" s="169" t="e">
        <f>NA()</f>
        <v>#N/A</v>
      </c>
      <c r="C67" s="169">
        <f>IF(ISNUMBER('将来負担比率（分子）の構造'!I$53), IF('将来負担比率（分子）の構造'!I$53 &lt; 0, 0, '将来負担比率（分子）の構造'!I$53), NA())</f>
        <v>1898</v>
      </c>
      <c r="D67" s="169" t="e">
        <f>NA()</f>
        <v>#N/A</v>
      </c>
      <c r="E67" s="169" t="e">
        <f>NA()</f>
        <v>#N/A</v>
      </c>
      <c r="F67" s="169">
        <f>IF(ISNUMBER('将来負担比率（分子）の構造'!J$53), IF('将来負担比率（分子）の構造'!J$53 &lt; 0, 0, '将来負担比率（分子）の構造'!J$53), NA())</f>
        <v>2469</v>
      </c>
      <c r="G67" s="169" t="e">
        <f>NA()</f>
        <v>#N/A</v>
      </c>
      <c r="H67" s="169" t="e">
        <f>NA()</f>
        <v>#N/A</v>
      </c>
      <c r="I67" s="169">
        <f>IF(ISNUMBER('将来負担比率（分子）の構造'!K$53), IF('将来負担比率（分子）の構造'!K$53 &lt; 0, 0, '将来負担比率（分子）の構造'!K$53), NA())</f>
        <v>2982</v>
      </c>
      <c r="J67" s="169" t="e">
        <f>NA()</f>
        <v>#N/A</v>
      </c>
      <c r="K67" s="169" t="e">
        <f>NA()</f>
        <v>#N/A</v>
      </c>
      <c r="L67" s="169">
        <f>IF(ISNUMBER('将来負担比率（分子）の構造'!L$53), IF('将来負担比率（分子）の構造'!L$53 &lt; 0, 0, '将来負担比率（分子）の構造'!L$53), NA())</f>
        <v>3324</v>
      </c>
      <c r="M67" s="169" t="e">
        <f>NA()</f>
        <v>#N/A</v>
      </c>
      <c r="N67" s="169" t="e">
        <f>NA()</f>
        <v>#N/A</v>
      </c>
      <c r="O67" s="169">
        <f>IF(ISNUMBER('将来負担比率（分子）の構造'!M$53), IF('将来負担比率（分子）の構造'!M$53 &lt; 0, 0, '将来負担比率（分子）の構造'!M$53), NA())</f>
        <v>3504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881</v>
      </c>
      <c r="C72" s="173">
        <f>基金残高に係る経年分析!G55</f>
        <v>939</v>
      </c>
      <c r="D72" s="173">
        <f>基金残高に係る経年分析!H55</f>
        <v>835</v>
      </c>
    </row>
    <row r="73" spans="1:16" x14ac:dyDescent="0.15">
      <c r="A73" s="172" t="s">
        <v>74</v>
      </c>
      <c r="B73" s="173">
        <f>基金残高に係る経年分析!F56</f>
        <v>315</v>
      </c>
      <c r="C73" s="173">
        <f>基金残高に係る経年分析!G56</f>
        <v>279</v>
      </c>
      <c r="D73" s="173">
        <f>基金残高に係る経年分析!H56</f>
        <v>193</v>
      </c>
    </row>
    <row r="74" spans="1:16" x14ac:dyDescent="0.15">
      <c r="A74" s="172" t="s">
        <v>75</v>
      </c>
      <c r="B74" s="173">
        <f>基金残高に係る経年分析!F57</f>
        <v>242</v>
      </c>
      <c r="C74" s="173">
        <f>基金残高に係る経年分析!G57</f>
        <v>307</v>
      </c>
      <c r="D74" s="173">
        <f>基金残高に係る経年分析!H57</f>
        <v>324</v>
      </c>
    </row>
  </sheetData>
  <sheetProtection algorithmName="SHA-512" hashValue="mNrhInR4oJNOafE9brfIr6iJMBI26hw3hvFL5fstHiw5W6IqkaNkP19Z+jgRvxi0nAMVdcyv84ZlDeLEAG5boQ==" saltValue="ugtupx383F9ThTpAkB+A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UtidaYosinori</cp:lastModifiedBy>
  <cp:lastPrinted>2025-03-26T01:46:30Z</cp:lastPrinted>
  <dcterms:created xsi:type="dcterms:W3CDTF">2025-02-19T00:08:28Z</dcterms:created>
  <dcterms:modified xsi:type="dcterms:W3CDTF">2025-03-26T01:48:01Z</dcterms:modified>
  <cp:category/>
</cp:coreProperties>
</file>