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0.10.150.10\share\都市整備課\04都市施設G\07下水道事業に関する事務\16調査報告\R4年度\1月\[自動無害化]【資料①】 【120〆 依頼】公営企業に係る経営比較分析表（令和３年度決算）の分析等について\"/>
    </mc:Choice>
  </mc:AlternateContent>
  <xr:revisionPtr revIDLastSave="0" documentId="13_ncr:1_{0875E66B-EDAB-476A-B01C-54E68E49DF90}" xr6:coauthVersionLast="47" xr6:coauthVersionMax="47" xr10:uidLastSave="{00000000-0000-0000-0000-000000000000}"/>
  <workbookProtection workbookAlgorithmName="SHA-512" workbookHashValue="wm6KeAE0/naIqW5M3xYDyb/OTey04TOdHrHZ8h08o5eg+i62d94iDQE+KZ1tO/5pQpyH2AObIQuqYAjNCCnppA==" workbookSaltValue="40bQTNxSg4rYgHENtlqhb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AL10" i="4"/>
  <c r="I10"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<sst xmlns="http://schemas.openxmlformats.org/spreadsheetml/2006/main" count="241" uniqueCount="120">
  <si>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</si>
  <si>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</si>
  <si>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</si>
  <si>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</si>
  <si>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</si>
  <si>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</si>
  <si>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</si>
  <si>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</si>
  <si>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</si>
  <si>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</si>
  <si>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</si>
  <si>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</si>
  <si>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</si>
  <si>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</si>
  <si>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</si>
  <si>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</si>
  <si>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</si>
  <si>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</si>
  <si>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</si>
  <si>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</si>
  <si>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</si>
  <si>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</si>
  <si>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</si>
  <si>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</si>
  <si>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</si>
  <si>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</si>
  <si>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</si>
  <si>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</si>
  <si>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</si>
  <si>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</si>
  <si>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</si>
  <si>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</si>
  <si>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</si>
  <si>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</si>
  <si>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</si>
  <si>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</si>
  <si>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</si>
  <si>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</si>
  <si>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</si>
  <si>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</si>
  <si>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</si>
  <si>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</si>
  <si>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</si>
  <si>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</si>
  <si>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</si>
  <si>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</si>
  <si>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</si>
  <si>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</si>
  <si>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</si>
  <si>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</si>
  <si>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</si>
  <si>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</si>
  <si>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</si>
  <si>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</si>
  <si>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</si>
  <si>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</si>
  <si>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</si>
  <si>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</si>
  <si>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</si>
  <si>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</si>
  <si>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</si>
  <si>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</si>
  <si>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</si>
  <si>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</si>
  <si>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</si>
  <si>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</si>
  <si>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</si>
  <si>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</si>
  <si>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</si>
  <si>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</si>
  <si>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</si>
  <si>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</si>
  <si>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</si>
  <si>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</si>
  <si>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</si>
  <si>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</si>
  <si>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</si>
  <si>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</si>
  <si>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</si>
  <si>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</si>
  <si>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</si>
  <si>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</si>
  <si>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</si>
  <si>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</si>
  <si>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</si>
  <si>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</si>
  <si>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</si>
  <si>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</si>
  <si>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</si>
  <si>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</si>
  <si>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</si>
  <si>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</si>
  <si>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</si>
  <si>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</si>
  <si>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</si>
  <si>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</si>
  <si>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</si>
  <si>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</si>
  <si>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南幌町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</si>
  <si>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</si>
  <si>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</si>
  <si>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</si>
  <si>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</si>
  <si>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</si>
  <si>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</si>
  <si>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</si>
  <si>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</si>
  <si>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</si>
  <si>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</si>
  <si>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</si>
  <si>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</si>
  <si>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</si>
  <si>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</si>
  <si>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</si>
  <si>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</si>
  <si>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</si>
  <si>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</si>
  <si>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比率について、100％以下となっており、人口減少等により料金収入の増収は見込めない。企業債残高は減少しているが、広域処理に係る建設費負担に対する新規借入を平成26年度より行っている事から、現在の状況と同程度で推移していくと考えられる。不足額については一般会計からの繰入金で補っています。
④企業債残高対事業費規模比率
　企業債残高については、企業債償還終了に伴い
減少しているが、広域処理に係る建設費負担に対する新規借入を平成26年度より行っている事から、企業債残高は現在の状況と同程度で推移していくと考えられる。今後は人口減少により営業収益の減少が見込まれ事から比率については増加していくと考えられる。
⑤経費回収率
　経費回収率は100％を割り込んでいるが徐々に改
善傾向である。今後においても更なる汚水処理
経費等の削減が必要である。
⑥汚水処理原価
　汚水処理原価は類似団体平均値より高めとなっ
ており、有収水量に対して汚水処理に係る経費が
高くなっていることが考えられる。今後において
計画的な補修や機器の更新により維持管理費等の
削減の取り組みを行っていく必要がある。
⑧水洗化率
　水洗化率について、約100％となっていますが
今後もより良い生活環境の実現、水質保全に貢献
するため、より一層水洗化の推進に努めます。</t>
    <phoneticPr fontId="4"/>
  </si>
  <si>
    <t>　当町においては、昭和50年度より下水道事業を
実施しており、最も老朽化の大きい管渠で布設か
ら47年経過している事から、管渠の基準的耐用年
数が50年である事を踏まえ、定期的な管渠調査や
予防保全を行っていく事が必要と考える。</t>
    <phoneticPr fontId="4"/>
  </si>
  <si>
    <t xml:space="preserve">
　南幌町の公共下水事業においては、類似団体と
比較すると、企業債残高対事業規模比率が低いに
も拘らず汚水処理費を料金収入で賄えてないのが
現状であり、今後においては更なる経営改善に向
けた取組を行っていく事が必要です。
　また、汚水管渠・ポンプ施設についても老朽化
が進んでいることを踏まえて、今後ストックマネ
ジメント計画に基づき計画的な更新計画を検討していく事が必要と考える。</t>
    <rPh sb="164" eb="16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</si>
</sst>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18-490A-89FD-D07237455B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c:v>
                </c:pt>
                <c:pt idx="3">
                  <c:v>0.09</c:v>
                </c:pt>
                <c:pt idx="4">
                  <c:v>0.1</c:v>
                </c:pt>
              </c:numCache>
            </c:numRef>
          </c:val>
          <c:smooth val="0"/>
          <c:extLst>
            <c:ext xmlns:c16="http://schemas.microsoft.com/office/drawing/2014/chart" uri="{C3380CC4-5D6E-409C-BE32-E72D297353CC}">
              <c16:uniqueId val="{00000001-FD18-490A-89FD-D07237455B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52-4D33-A280-934ECC2679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54.05</c:v>
                </c:pt>
                <c:pt idx="1">
                  <c:v>57.54</c:v>
                </c:pt>
                <c:pt idx="2">
                  <c:v>55.55</c:v>
                </c:pt>
                <c:pt idx="3">
                  <c:v>55.84</c:v>
                </c:pt>
                <c:pt idx="4">
                  <c:v>55.78</c:v>
                </c:pt>
              </c:numCache>
            </c:numRef>
          </c:val>
          <c:smooth val="0"/>
          <c:extLst>
            <c:ext xmlns:c16="http://schemas.microsoft.com/office/drawing/2014/chart" uri="{C3380CC4-5D6E-409C-BE32-E72D297353CC}">
              <c16:uniqueId val="{00000001-8C52-4D33-A280-934ECC2679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99.76</c:v>
                </c:pt>
                <c:pt idx="1">
                  <c:v>99.8</c:v>
                </c:pt>
                <c:pt idx="2">
                  <c:v>99.8</c:v>
                </c:pt>
                <c:pt idx="3">
                  <c:v>99.8</c:v>
                </c:pt>
                <c:pt idx="4">
                  <c:v>99.8</c:v>
                </c:pt>
              </c:numCache>
            </c:numRef>
          </c:val>
          <c:extLst>
            <c:ext xmlns:c16="http://schemas.microsoft.com/office/drawing/2014/chart" uri="{C3380CC4-5D6E-409C-BE32-E72D297353CC}">
              <c16:uniqueId val="{00000000-B72A-4882-B834-E7742BB02B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92.88</c:v>
                </c:pt>
                <c:pt idx="1">
                  <c:v>92.87</c:v>
                </c:pt>
                <c:pt idx="2">
                  <c:v>91.64</c:v>
                </c:pt>
                <c:pt idx="3">
                  <c:v>92.34</c:v>
                </c:pt>
                <c:pt idx="4">
                  <c:v>91.78</c:v>
                </c:pt>
              </c:numCache>
            </c:numRef>
          </c:val>
          <c:smooth val="0"/>
          <c:extLst>
            <c:ext xmlns:c16="http://schemas.microsoft.com/office/drawing/2014/chart" uri="{C3380CC4-5D6E-409C-BE32-E72D297353CC}">
              <c16:uniqueId val="{00000001-B72A-4882-B834-E7742BB02B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94.67</c:v>
                </c:pt>
                <c:pt idx="1">
                  <c:v>93.72</c:v>
                </c:pt>
                <c:pt idx="2">
                  <c:v>95.13</c:v>
                </c:pt>
                <c:pt idx="3">
                  <c:v>95.01</c:v>
                </c:pt>
                <c:pt idx="4">
                  <c:v>94.16</c:v>
                </c:pt>
              </c:numCache>
            </c:numRef>
          </c:val>
          <c:extLst>
            <c:ext xmlns:c16="http://schemas.microsoft.com/office/drawing/2014/chart" uri="{C3380CC4-5D6E-409C-BE32-E72D297353CC}">
              <c16:uniqueId val="{00000000-3F75-496E-B39F-642240FB78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75-496E-B39F-642240FB78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C-411D-AA28-5140568F18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C-411D-AA28-5140568F18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9E-4754-A8A7-9666DEC6A9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E-4754-A8A7-9666DEC6A9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05-4D42-B9C9-99655FDA58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05-4D42-B9C9-99655FDA58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8D-448E-BD48-D655ACBDED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8D-448E-BD48-D655ACBDED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135.83000000000001</c:v>
                </c:pt>
                <c:pt idx="1">
                  <c:v>46.85</c:v>
                </c:pt>
                <c:pt idx="2">
                  <c:v>124.19</c:v>
                </c:pt>
                <c:pt idx="3">
                  <c:v>80.459999999999994</c:v>
                </c:pt>
                <c:pt idx="4">
                  <c:v>126.24</c:v>
                </c:pt>
              </c:numCache>
            </c:numRef>
          </c:val>
          <c:extLst>
            <c:ext xmlns:c16="http://schemas.microsoft.com/office/drawing/2014/chart" uri="{C3380CC4-5D6E-409C-BE32-E72D297353CC}">
              <c16:uniqueId val="{00000000-9A40-4B44-98D3-56EFCBF214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798.84</c:v>
                </c:pt>
                <c:pt idx="1">
                  <c:v>692.13</c:v>
                </c:pt>
                <c:pt idx="2">
                  <c:v>807.75</c:v>
                </c:pt>
                <c:pt idx="3">
                  <c:v>812.92</c:v>
                </c:pt>
                <c:pt idx="4">
                  <c:v>765.48</c:v>
                </c:pt>
              </c:numCache>
            </c:numRef>
          </c:val>
          <c:smooth val="0"/>
          <c:extLst>
            <c:ext xmlns:c16="http://schemas.microsoft.com/office/drawing/2014/chart" uri="{C3380CC4-5D6E-409C-BE32-E72D297353CC}">
              <c16:uniqueId val="{00000001-9A40-4B44-98D3-56EFCBF214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94.89</c:v>
                </c:pt>
                <c:pt idx="1">
                  <c:v>93.41</c:v>
                </c:pt>
                <c:pt idx="2">
                  <c:v>95.83</c:v>
                </c:pt>
                <c:pt idx="3">
                  <c:v>95.99</c:v>
                </c:pt>
                <c:pt idx="4">
                  <c:v>95.86</c:v>
                </c:pt>
              </c:numCache>
            </c:numRef>
          </c:val>
          <c:extLst>
            <c:ext xmlns:c16="http://schemas.microsoft.com/office/drawing/2014/chart" uri="{C3380CC4-5D6E-409C-BE32-E72D297353CC}">
              <c16:uniqueId val="{00000000-4992-426A-974C-34C84F1AC7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86.85</c:v>
                </c:pt>
                <c:pt idx="1">
                  <c:v>88.98</c:v>
                </c:pt>
                <c:pt idx="2">
                  <c:v>86.94</c:v>
                </c:pt>
                <c:pt idx="3">
                  <c:v>85.4</c:v>
                </c:pt>
                <c:pt idx="4">
                  <c:v>87.8</c:v>
                </c:pt>
              </c:numCache>
            </c:numRef>
          </c:val>
          <c:smooth val="0"/>
          <c:extLst>
            <c:ext xmlns:c16="http://schemas.microsoft.com/office/drawing/2014/chart" uri="{C3380CC4-5D6E-409C-BE32-E72D297353CC}">
              <c16:uniqueId val="{00000001-4992-426A-974C-34C84F1AC7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222.86</c:v>
                </c:pt>
                <c:pt idx="1">
                  <c:v>227.43</c:v>
                </c:pt>
                <c:pt idx="2">
                  <c:v>223.34</c:v>
                </c:pt>
                <c:pt idx="3">
                  <c:v>226.33</c:v>
                </c:pt>
                <c:pt idx="4">
                  <c:v>225.51</c:v>
                </c:pt>
              </c:numCache>
            </c:numRef>
          </c:val>
          <c:extLst>
            <c:ext xmlns:c16="http://schemas.microsoft.com/office/drawing/2014/chart" uri="{C3380CC4-5D6E-409C-BE32-E72D297353CC}">
              <c16:uniqueId val="{00000000-3085-4999-A2E3-4A120EFDA5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177.15</c:v>
                </c:pt>
                <c:pt idx="1">
                  <c:v>175.05</c:v>
                </c:pt>
                <c:pt idx="2">
                  <c:v>179.63</c:v>
                </c:pt>
                <c:pt idx="3">
                  <c:v>188.57</c:v>
                </c:pt>
                <c:pt idx="4">
                  <c:v>187.69</c:v>
                </c:pt>
              </c:numCache>
            </c:numRef>
          </c:val>
          <c:smooth val="0"/>
          <c:extLst>
            <c:ext xmlns:c16="http://schemas.microsoft.com/office/drawing/2014/chart" uri="{C3380CC4-5D6E-409C-BE32-E72D297353CC}">
              <c16:uniqueId val="{00000001-3085-4999-A2E3-4A120EFDA5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南幌町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5">
        <f>データ!S6</f>
        <v>7378</v>
      </c>
      <c r="AM8" s="55"/>
      <c r="AN8" s="55"/>
      <c r="AO8" s="55"/>
      <c r="AP8" s="55"/>
      <c r="AQ8" s="55"/>
      <c r="AR8" s="55"/>
      <c r="AS8" s="55"/>
      <c r="AT8" s="54">
        <f>データ!T6</f>
        <v>81.36</v>
      </c>
      <c r="AU8" s="54"/>
      <c r="AV8" s="54"/>
      <c r="AW8" s="54"/>
      <c r="AX8" s="54"/>
      <c r="AY8" s="54"/>
      <c r="AZ8" s="54"/>
      <c r="BA8" s="54"/>
      <c r="BB8" s="54">
        <f>データ!U6</f>
        <v>90.68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73.38</v>
      </c>
      <c r="Q10" s="54"/>
      <c r="R10" s="54"/>
      <c r="S10" s="54"/>
      <c r="T10" s="54"/>
      <c r="U10" s="54"/>
      <c r="V10" s="54"/>
      <c r="W10" s="54">
        <f>データ!Q6</f>
        <v>73.239999999999995</v>
      </c>
      <c r="X10" s="54"/>
      <c r="Y10" s="54"/>
      <c r="Z10" s="54"/>
      <c r="AA10" s="54"/>
      <c r="AB10" s="54"/>
      <c r="AC10" s="54"/>
      <c r="AD10" s="55">
        <f>データ!R6</f>
        <v>3924</v>
      </c>
      <c r="AE10" s="55"/>
      <c r="AF10" s="55"/>
      <c r="AG10" s="55"/>
      <c r="AH10" s="55"/>
      <c r="AI10" s="55"/>
      <c r="AJ10" s="55"/>
      <c r="AK10" s="2"/>
      <c r="AL10" s="55">
        <f>データ!V6</f>
        <v>5405</v>
      </c>
      <c r="AM10" s="55"/>
      <c r="AN10" s="55"/>
      <c r="AO10" s="55"/>
      <c r="AP10" s="55"/>
      <c r="AQ10" s="55"/>
      <c r="AR10" s="55"/>
      <c r="AS10" s="55"/>
      <c r="AT10" s="54">
        <f>データ!W6</f>
        <v>2.64</v>
      </c>
      <c r="AU10" s="54"/>
      <c r="AV10" s="54"/>
      <c r="AW10" s="54"/>
      <c r="AX10" s="54"/>
      <c r="AY10" s="54"/>
      <c r="AZ10" s="54"/>
      <c r="BA10" s="54"/>
      <c r="BB10" s="54">
        <f>データ!X6</f>
        <v>2047.35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Xp/ZP9K+/P48bgzR2N7MJ9am3OeadoA9zPhMRWJ1j4GOHeAA/2ez8y3P4x35IsJdMCa9UsqYHnTZ4IG8QIrRyw==" saltValue="2rCBqTMKiRwGuQwoXStk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14231</v>
      </c>
      <c r="D6" s="19">
        <f t="shared" si="3"/>
        <v>47</v>
      </c>
      <c r="E6" s="19">
        <f t="shared" si="3"/>
        <v>17</v>
      </c>
      <c r="F6" s="19">
        <f t="shared" si="3"/>
        <v>1</v>
      </c>
      <c r="G6" s="19">
        <f t="shared" si="3"/>
        <v>0</v>
      </c>
      <c r="H6" s="19" t="str">
        <f t="shared" si="3"/>
        <v>北海道　南幌町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73.38</v>
      </c>
      <c r="Q6" s="20">
        <f t="shared" si="3"/>
        <v>73.239999999999995</v>
      </c>
      <c r="R6" s="20">
        <f t="shared" si="3"/>
        <v>3924</v>
      </c>
      <c r="S6" s="20">
        <f t="shared" si="3"/>
        <v>7378</v>
      </c>
      <c r="T6" s="20">
        <f t="shared" si="3"/>
        <v>81.36</v>
      </c>
      <c r="U6" s="20">
        <f t="shared" si="3"/>
        <v>90.68</v>
      </c>
      <c r="V6" s="20">
        <f t="shared" si="3"/>
        <v>5405</v>
      </c>
      <c r="W6" s="20">
        <f t="shared" si="3"/>
        <v>2.64</v>
      </c>
      <c r="X6" s="20">
        <f t="shared" si="3"/>
        <v>2047.35</v>
      </c>
      <c r="Y6" s="21">
        <f>IF(Y7="",NA(),Y7)</f>
        <v>94.67</v>
      </c>
      <c r="Z6" s="21">
        <f t="shared" ref="Z6:AH6" si="4">IF(Z7="",NA(),Z7)</f>
        <v>93.72</v>
      </c>
      <c r="AA6" s="21">
        <f t="shared" si="4"/>
        <v>95.13</v>
      </c>
      <c r="AB6" s="21">
        <f t="shared" si="4"/>
        <v>95.01</v>
      </c>
      <c r="AC6" s="21">
        <f t="shared" si="4"/>
        <v>94.16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135.83000000000001</v>
      </c>
      <c r="BG6" s="21">
        <f t="shared" ref="BG6:BO6" si="7">IF(BG7="",NA(),BG7)</f>
        <v>46.85</v>
      </c>
      <c r="BH6" s="21">
        <f t="shared" si="7"/>
        <v>124.19</v>
      </c>
      <c r="BI6" s="21">
        <f t="shared" si="7"/>
        <v>80.459999999999994</v>
      </c>
      <c r="BJ6" s="21">
        <f t="shared" si="7"/>
        <v>126.24</v>
      </c>
      <c r="BK6" s="21">
        <f t="shared" si="7"/>
        <v>798.84</v>
      </c>
      <c r="BL6" s="21">
        <f t="shared" si="7"/>
        <v>692.13</v>
      </c>
      <c r="BM6" s="21">
        <f t="shared" si="7"/>
        <v>807.75</v>
      </c>
      <c r="BN6" s="21">
        <f t="shared" si="7"/>
        <v>812.92</v>
      </c>
      <c r="BO6" s="21">
        <f t="shared" si="7"/>
        <v>765.48</v>
      </c>
      <c r="BP6" s="20" t="str">
        <f>IF(BP7="","",IF(BP7="-","【-】","【"&amp;SUBSTITUTE(TEXT(BP7,"#,##0.00"),"-","△")&amp;"】"))</f>
        <v>【669.11】</v>
      </c>
      <c r="BQ6" s="21">
        <f>IF(BQ7="",NA(),BQ7)</f>
        <v>94.89</v>
      </c>
      <c r="BR6" s="21">
        <f t="shared" ref="BR6:BZ6" si="8">IF(BR7="",NA(),BR7)</f>
        <v>93.41</v>
      </c>
      <c r="BS6" s="21">
        <f t="shared" si="8"/>
        <v>95.83</v>
      </c>
      <c r="BT6" s="21">
        <f t="shared" si="8"/>
        <v>95.99</v>
      </c>
      <c r="BU6" s="21">
        <f t="shared" si="8"/>
        <v>95.86</v>
      </c>
      <c r="BV6" s="21">
        <f t="shared" si="8"/>
        <v>86.85</v>
      </c>
      <c r="BW6" s="21">
        <f t="shared" si="8"/>
        <v>88.98</v>
      </c>
      <c r="BX6" s="21">
        <f t="shared" si="8"/>
        <v>86.94</v>
      </c>
      <c r="BY6" s="21">
        <f t="shared" si="8"/>
        <v>85.4</v>
      </c>
      <c r="BZ6" s="21">
        <f t="shared" si="8"/>
        <v>87.8</v>
      </c>
      <c r="CA6" s="20" t="str">
        <f>IF(CA7="","",IF(CA7="-","【-】","【"&amp;SUBSTITUTE(TEXT(CA7,"#,##0.00"),"-","△")&amp;"】"))</f>
        <v>【99.73】</v>
      </c>
      <c r="CB6" s="21">
        <f>IF(CB7="",NA(),CB7)</f>
        <v>222.86</v>
      </c>
      <c r="CC6" s="21">
        <f t="shared" ref="CC6:CK6" si="9">IF(CC7="",NA(),CC7)</f>
        <v>227.43</v>
      </c>
      <c r="CD6" s="21">
        <f t="shared" si="9"/>
        <v>223.34</v>
      </c>
      <c r="CE6" s="21">
        <f t="shared" si="9"/>
        <v>226.33</v>
      </c>
      <c r="CF6" s="21">
        <f t="shared" si="9"/>
        <v>225.51</v>
      </c>
      <c r="CG6" s="21">
        <f t="shared" si="9"/>
        <v>177.15</v>
      </c>
      <c r="CH6" s="21">
        <f t="shared" si="9"/>
        <v>175.05</v>
      </c>
      <c r="CI6" s="21">
        <f t="shared" si="9"/>
        <v>179.63</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54.05</v>
      </c>
      <c r="CS6" s="21">
        <f t="shared" si="10"/>
        <v>57.54</v>
      </c>
      <c r="CT6" s="21">
        <f t="shared" si="10"/>
        <v>55.55</v>
      </c>
      <c r="CU6" s="21">
        <f t="shared" si="10"/>
        <v>55.84</v>
      </c>
      <c r="CV6" s="21">
        <f t="shared" si="10"/>
        <v>55.78</v>
      </c>
      <c r="CW6" s="20" t="str">
        <f>IF(CW7="","",IF(CW7="-","【-】","【"&amp;SUBSTITUTE(TEXT(CW7,"#,##0.00"),"-","△")&amp;"】"))</f>
        <v>【59.99】</v>
      </c>
      <c r="CX6" s="21">
        <f>IF(CX7="",NA(),CX7)</f>
        <v>99.76</v>
      </c>
      <c r="CY6" s="21">
        <f t="shared" ref="CY6:DG6" si="11">IF(CY7="",NA(),CY7)</f>
        <v>99.8</v>
      </c>
      <c r="CZ6" s="21">
        <f t="shared" si="11"/>
        <v>99.8</v>
      </c>
      <c r="DA6" s="21">
        <f t="shared" si="11"/>
        <v>99.8</v>
      </c>
      <c r="DB6" s="21">
        <f t="shared" si="11"/>
        <v>99.8</v>
      </c>
      <c r="DC6" s="21">
        <f t="shared" si="11"/>
        <v>92.88</v>
      </c>
      <c r="DD6" s="21">
        <f t="shared" si="11"/>
        <v>92.87</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0.16</v>
      </c>
      <c r="EL6" s="21">
        <f t="shared" si="14"/>
        <v>0.1</v>
      </c>
      <c r="EM6" s="21">
        <f t="shared" si="14"/>
        <v>0.09</v>
      </c>
      <c r="EN6" s="21">
        <f t="shared" si="14"/>
        <v>0.1</v>
      </c>
      <c r="EO6" s="20" t="str">
        <f>IF(EO7="","",IF(EO7="-","【-】","【"&amp;SUBSTITUTE(TEXT(EO7,"#,##0.00"),"-","△")&amp;"】"))</f>
        <v>【0.24】</v>
      </c>
    </row>
    <row r="7" spans="1:145" s="22" customFormat="1" x14ac:dyDescent="0.15">
      <c r="A7" s="14"/>
      <c r="B7" s="23">
        <v>2021</v>
      </c>
      <c r="C7" s="23">
        <v>14231</v>
      </c>
      <c r="D7" s="23">
        <v>47</v>
      </c>
      <c r="E7" s="23">
        <v>17</v>
      </c>
      <c r="F7" s="23">
        <v>1</v>
      </c>
      <c r="G7" s="23">
        <v>0</v>
      </c>
      <c r="H7" s="23" t="s">
        <v>98</v>
      </c>
      <c r="I7" s="23" t="s">
        <v>99</v>
      </c>
      <c r="J7" s="23" t="s">
        <v>100</v>
      </c>
      <c r="K7" s="23" t="s">
        <v>101</v>
      </c>
      <c r="L7" s="23" t="s">
        <v>102</v>
      </c>
      <c r="M7" s="23" t="s">
        <v>103</v>
      </c>
      <c r="N7" s="24" t="s">
        <v>104</v>
      </c>
      <c r="O7" s="24" t="s">
        <v>105</v>
      </c>
      <c r="P7" s="24">
        <v>73.38</v>
      </c>
      <c r="Q7" s="24">
        <v>73.239999999999995</v>
      </c>
      <c r="R7" s="24">
        <v>3924</v>
      </c>
      <c r="S7" s="24">
        <v>7378</v>
      </c>
      <c r="T7" s="24">
        <v>81.36</v>
      </c>
      <c r="U7" s="24">
        <v>90.68</v>
      </c>
      <c r="V7" s="24">
        <v>5405</v>
      </c>
      <c r="W7" s="24">
        <v>2.64</v>
      </c>
      <c r="X7" s="24">
        <v>2047.35</v>
      </c>
      <c r="Y7" s="24">
        <v>94.67</v>
      </c>
      <c r="Z7" s="24">
        <v>93.72</v>
      </c>
      <c r="AA7" s="24">
        <v>95.13</v>
      </c>
      <c r="AB7" s="24">
        <v>95.01</v>
      </c>
      <c r="AC7" s="24">
        <v>94.16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135.83000000000001</v>
      </c>
      <c r="BG7" s="24">
        <v>46.85</v>
      </c>
      <c r="BH7" s="24">
        <v>124.19</v>
      </c>
      <c r="BI7" s="24">
        <v>80.459999999999994</v>
      </c>
      <c r="BJ7" s="24">
        <v>126.24</v>
      </c>
      <c r="BK7" s="24">
        <v>798.84</v>
      </c>
      <c r="BL7" s="24">
        <v>692.13</v>
      </c>
      <c r="BM7" s="24">
        <v>807.75</v>
      </c>
      <c r="BN7" s="24">
        <v>812.92</v>
      </c>
      <c r="BO7" s="24">
        <v>765.48</v>
      </c>
      <c r="BP7" s="24">
        <v>669.11</v>
      </c>
      <c r="BQ7" s="24">
        <v>94.89</v>
      </c>
      <c r="BR7" s="24">
        <v>93.41</v>
      </c>
      <c r="BS7" s="24">
        <v>95.83</v>
      </c>
      <c r="BT7" s="24">
        <v>95.99</v>
      </c>
      <c r="BU7" s="24">
        <v>95.86</v>
      </c>
      <c r="BV7" s="24">
        <v>86.85</v>
      </c>
      <c r="BW7" s="24">
        <v>88.98</v>
      </c>
      <c r="BX7" s="24">
        <v>86.94</v>
      </c>
      <c r="BY7" s="24">
        <v>85.4</v>
      </c>
      <c r="BZ7" s="24">
        <v>87.8</v>
      </c>
      <c r="CA7" s="24">
        <v>99.73</v>
      </c>
      <c r="CB7" s="24">
        <v>222.86</v>
      </c>
      <c r="CC7" s="24">
        <v>227.43</v>
      </c>
      <c r="CD7" s="24">
        <v>223.34</v>
      </c>
      <c r="CE7" s="24">
        <v>226.33</v>
      </c>
      <c r="CF7" s="24">
        <v>225.51</v>
      </c>
      <c r="CG7" s="24">
        <v>177.15</v>
      </c>
      <c r="CH7" s="24">
        <v>175.05</v>
      </c>
      <c r="CI7" s="24">
        <v>179.63</v>
      </c>
      <c r="CJ7" s="24">
        <v>188.57</v>
      </c>
      <c r="CK7" s="24">
        <v>187.69</v>
      </c>
      <c r="CL7" s="24">
        <v>134.97999999999999</v>
      </c>
      <c r="CM7" s="24" t="s">
        <v>104</v>
      </c>
      <c r="CN7" s="24" t="s">
        <v>104</v>
      </c>
      <c r="CO7" s="24" t="s">
        <v>104</v>
      </c>
      <c r="CP7" s="24" t="s">
        <v>104</v>
      </c>
      <c r="CQ7" s="24" t="s">
        <v>104</v>
      </c>
      <c r="CR7" s="24">
        <v>54.05</v>
      </c>
      <c r="CS7" s="24">
        <v>57.54</v>
      </c>
      <c r="CT7" s="24">
        <v>55.55</v>
      </c>
      <c r="CU7" s="24">
        <v>55.84</v>
      </c>
      <c r="CV7" s="24">
        <v>55.78</v>
      </c>
      <c r="CW7" s="24">
        <v>59.99</v>
      </c>
      <c r="CX7" s="24">
        <v>99.76</v>
      </c>
      <c r="CY7" s="24">
        <v>99.8</v>
      </c>
      <c r="CZ7" s="24">
        <v>99.8</v>
      </c>
      <c r="DA7" s="24">
        <v>99.8</v>
      </c>
      <c r="DB7" s="24">
        <v>99.8</v>
      </c>
      <c r="DC7" s="24">
        <v>92.88</v>
      </c>
      <c r="DD7" s="24">
        <v>92.87</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0.16</v>
      </c>
      <c r="EL7" s="24">
        <v>0.1</v>
      </c>
      <c r="EM7" s="24">
        <v>0.09</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2023-01-24T00:48:45Z</cp:lastPrinted>
  <dcterms:created xsi:type="dcterms:W3CDTF">2023-01-12T23:51:29Z</dcterms:created>
  <dcterms:modified xsi:type="dcterms:W3CDTF">2023-01-24T00:48:45Z</dcterms:modified>
  <cp:category/>
</cp:coreProperties>
</file>