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0.150.10\share\都市整備課\04都市施設G\07下水道事業に関する事務\経営戦略\経営比較分析\R４決算【依頼_126（金）〆】公営企業に係る経営比較分析表（令和４年度決算）の分析等について\"/>
    </mc:Choice>
  </mc:AlternateContent>
  <xr:revisionPtr revIDLastSave="0" documentId="13_ncr:1_{8D52592F-43DA-4301-8691-F5C93E438414}" xr6:coauthVersionLast="47" xr6:coauthVersionMax="47" xr10:uidLastSave="{00000000-0000-0000-0000-000000000000}"/>
  <workbookProtection workbookAlgorithmName="SHA-512" workbookHashValue="XEvjEbhE3k91JWORCuNq3zWB3KcAHQ7MqfaIYgck9qX6Qgo22k2zI+3+DIZu/qki4Kxlh+lJ0C/SrWXzyrJeIw==" workbookSaltValue="6+Ufe92F1YLch6+GOD6Bc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<sst xmlns="http://schemas.openxmlformats.org/spreadsheetml/2006/main" count="241" uniqueCount="120">
  <si>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</si>
  <si>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</si>
  <si>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</si>
  <si>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</si>
  <si>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</si>
  <si>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</si>
  <si>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</si>
  <si>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</si>
  <si>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</si>
  <si>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</si>
  <si>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</si>
  <si>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</si>
  <si>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</si>
  <si>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</si>
  <si>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</si>
  <si>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</si>
  <si>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</si>
  <si>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</si>
  <si>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</si>
  <si>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</si>
  <si>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</si>
  <si>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</si>
  <si>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</si>
  <si>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</si>
  <si>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</si>
  <si>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</si>
  <si>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</si>
  <si>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</si>
  <si>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</si>
  <si>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</si>
  <si>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</si>
  <si>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</si>
  <si>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</si>
  <si>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</si>
  <si>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</si>
  <si>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</si>
  <si>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</si>
  <si>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</si>
  <si>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</si>
  <si>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</si>
  <si>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</si>
  <si>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</si>
  <si>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</si>
  <si>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</si>
  <si>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</si>
  <si>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</si>
  <si>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</si>
  <si>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</si>
  <si>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</si>
  <si>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</si>
  <si>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</si>
  <si>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</si>
  <si>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</si>
  <si>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</si>
  <si>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</si>
  <si>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</si>
  <si>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</si>
  <si>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</si>
  <si>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</si>
  <si>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</si>
  <si>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</si>
  <si>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</si>
  <si>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</si>
  <si>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</si>
  <si>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</si>
  <si>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</si>
  <si>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</si>
  <si>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</si>
  <si>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</si>
  <si>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</si>
  <si>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</si>
  <si>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</si>
  <si>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</si>
  <si>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</si>
  <si>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</si>
  <si>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</si>
  <si>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</si>
  <si>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</si>
  <si>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</si>
  <si>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</si>
  <si>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</si>
  <si>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</si>
  <si>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</si>
  <si>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</si>
  <si>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</si>
  <si>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</si>
  <si>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</si>
  <si>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</si>
  <si>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</si>
  <si>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</si>
  <si>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</si>
  <si>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</si>
  <si>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</si>
  <si>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</si>
  <si>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</si>
  <si>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</si>
  <si>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</si>
  <si>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</si>
  <si>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</si>
  <si>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</si>
  <si>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</si>
  <si>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</si>
  <si>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</si>
  <si>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</si>
  <si>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</si>
  <si>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</si>
  <si>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</si>
  <si>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</si>
  <si>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</si>
  <si>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</si>
  <si>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</si>
  <si>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</si>
  <si>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</si>
  <si>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</si>
  <si>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</si>
  <si>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</si>
  <si>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</si>
  <si>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当町においては、昭和50年度より下水道事業を
実施しており、最も老朽化の大きい管渠で布設か
ら48年経過している事から、管渠の基準的耐用年
数が50年である事を踏まえ、定期的な管渠調査や
予防保全を行っていく事が必要と考える。</t>
    <phoneticPr fontId="4"/>
  </si>
  <si>
    <t>　南幌町の公共下水事業においては、類似団体と
比較すると、企業債残高対事業規模比率が低いに
も拘らず汚水処理費を料金収入で賄えてないのが
現状であり、今後においては更なる経営改善に向
けた取組を行っていく事が必要です。
　また、汚水管渠・ポンプ施設についても老朽化
が進んでいることを踏まえて、今後ストックマネ
ジメント計画に基づき計画的な更新計画を検討していく事が必要と考える。</t>
    <phoneticPr fontId="4"/>
  </si>
  <si>
    <t>①収益的収支比率
　比率について、100％以下となっており、人口が増えているが節水器具等の普及により料金収入の増収を見込むことが難しい。企業債残高は減少しているが、広域処理に係る建設費負担に対する新規借入を平成26年度より行っている事から、現在の状況と同程度若しくは微減で推移していくと考えられる。不足額については一般会計からの繰入金で補っています。
④企業債残高対事業費規模比率
　企業債残高については、企業債償還終了に伴い減少しているが、広域処理に係る建設費負担に対する新規借入を平成26年度より行っている事から、企業債残高は現在の状況と同程度で推移していくと考えられる。今後は営業収益の減少が見込まれる事から比率については微増していくと考える。
⑤経費回収率
　回収率は、類似団体平均値と比較して高い数値で推移しているが、100%に達していないことから汚水処理費等の削減、適正な使用料収入の検討が必要である。
⑥汚水処理原価
　汚水処理原価は類似団体平均値より高めとなっており、有収水量に対して汚水処理に係る経費が高くなっていることが考えられる。今後において計画的な補修や機器の更新により維持管理費等の削減の取り組みを行っていく必要がある。
⑧水洗化率
　水洗化率について、約100％となっていますが今後もより良い生活環境の実現、水質保全に貢献するため、より一層水洗化の推進に努めます。</t>
    <rPh sb="33" eb="34">
      <t>フ</t>
    </rPh>
    <rPh sb="39" eb="43">
      <t>セッスイキグ</t>
    </rPh>
    <rPh sb="43" eb="44">
      <t>トウ</t>
    </rPh>
    <rPh sb="45" eb="47">
      <t>フキュウ</t>
    </rPh>
    <rPh sb="58" eb="60">
      <t>ミコ</t>
    </rPh>
    <rPh sb="64" eb="65">
      <t>ムズカ</t>
    </rPh>
    <rPh sb="129" eb="130">
      <t>モ</t>
    </rPh>
    <rPh sb="133" eb="135">
      <t>ビゲン</t>
    </rPh>
    <rPh sb="288" eb="290">
      <t>コンゴ</t>
    </rPh>
    <rPh sb="291" eb="295">
      <t>エイギョウシュウエキ</t>
    </rPh>
    <rPh sb="296" eb="298">
      <t>ゲンショウ</t>
    </rPh>
    <rPh sb="299" eb="301">
      <t>ミコ</t>
    </rPh>
    <rPh sb="304" eb="305">
      <t>コト</t>
    </rPh>
    <rPh sb="307" eb="309">
      <t>ヒリツ</t>
    </rPh>
    <rPh sb="314" eb="316">
      <t>ビゾウ</t>
    </rPh>
    <rPh sb="321" eb="322">
      <t>カンガ</t>
    </rPh>
    <rPh sb="334" eb="337">
      <t>カイシュウリツ</t>
    </rPh>
    <rPh sb="339" eb="343">
      <t>ルイジダンタイ</t>
    </rPh>
    <rPh sb="343" eb="346">
      <t>ヘイキンチ</t>
    </rPh>
    <rPh sb="347" eb="349">
      <t>ヒカク</t>
    </rPh>
    <rPh sb="351" eb="352">
      <t>タカ</t>
    </rPh>
    <rPh sb="353" eb="355">
      <t>スウチ</t>
    </rPh>
    <rPh sb="356" eb="358">
      <t>スイイ</t>
    </rPh>
    <rPh sb="369" eb="370">
      <t>タッ</t>
    </rPh>
    <rPh sb="379" eb="384">
      <t>オスイショリヒ</t>
    </rPh>
    <rPh sb="384" eb="385">
      <t>トウ</t>
    </rPh>
    <rPh sb="386" eb="388">
      <t>サクゲン</t>
    </rPh>
    <rPh sb="389" eb="391">
      <t>テキセイ</t>
    </rPh>
    <rPh sb="392" eb="395">
      <t>シヨウリョウ</t>
    </rPh>
    <rPh sb="395" eb="397">
      <t>シュウニュウ</t>
    </rPh>
    <rPh sb="398" eb="400">
      <t>ケントウ</t>
    </rPh>
    <rPh sb="401" eb="4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</si>
</sst>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72-4652-AD2A-F2FE9D71F9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0272-4652-AD2A-F2FE9D71F9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0-4D2E-966B-CEFC08B32F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41C0-4D2E-966B-CEFC08B32F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c:v>
                </c:pt>
                <c:pt idx="1">
                  <c:v>99.8</c:v>
                </c:pt>
                <c:pt idx="2">
                  <c:v>99.8</c:v>
                </c:pt>
                <c:pt idx="3">
                  <c:v>99.8</c:v>
                </c:pt>
                <c:pt idx="4">
                  <c:v>99.81</c:v>
                </c:pt>
              </c:numCache>
            </c:numRef>
          </c:val>
          <c:extLst>
            <c:ext xmlns:c16="http://schemas.microsoft.com/office/drawing/2014/chart" uri="{C3380CC4-5D6E-409C-BE32-E72D297353CC}">
              <c16:uniqueId val="{00000000-DDEC-4179-B05A-E061F0C501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DDEC-4179-B05A-E061F0C501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93.72</c:v>
                </c:pt>
                <c:pt idx="1">
                  <c:v>95.13</c:v>
                </c:pt>
                <c:pt idx="2">
                  <c:v>95.01</c:v>
                </c:pt>
                <c:pt idx="3">
                  <c:v>94.16</c:v>
                </c:pt>
                <c:pt idx="4">
                  <c:v>91.82</c:v>
                </c:pt>
              </c:numCache>
            </c:numRef>
          </c:val>
          <c:extLst>
            <c:ext xmlns:c16="http://schemas.microsoft.com/office/drawing/2014/chart" uri="{C3380CC4-5D6E-409C-BE32-E72D297353CC}">
              <c16:uniqueId val="{00000000-FCE0-475D-8158-A0BD42BD6A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0-475D-8158-A0BD42BD6A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61-4985-BAD8-D32784448A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1-4985-BAD8-D32784448A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0-45EF-8CEE-578EA0F432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0-45EF-8CEE-578EA0F432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E-4E64-BCC0-294101B1E2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E-4E64-BCC0-294101B1E2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D-4B52-8EED-ABB2884344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D-4B52-8EED-ABB2884344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46.85</c:v>
                </c:pt>
                <c:pt idx="1">
                  <c:v>124.19</c:v>
                </c:pt>
                <c:pt idx="2">
                  <c:v>80.459999999999994</c:v>
                </c:pt>
                <c:pt idx="3">
                  <c:v>126.24</c:v>
                </c:pt>
                <c:pt idx="4">
                  <c:v>35.82</c:v>
                </c:pt>
              </c:numCache>
            </c:numRef>
          </c:val>
          <c:extLst>
            <c:ext xmlns:c16="http://schemas.microsoft.com/office/drawing/2014/chart" uri="{C3380CC4-5D6E-409C-BE32-E72D297353CC}">
              <c16:uniqueId val="{00000000-ABF9-46A1-B848-6D5A342727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ABF9-46A1-B848-6D5A342727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93.41</c:v>
                </c:pt>
                <c:pt idx="1">
                  <c:v>95.83</c:v>
                </c:pt>
                <c:pt idx="2">
                  <c:v>95.99</c:v>
                </c:pt>
                <c:pt idx="3">
                  <c:v>95.86</c:v>
                </c:pt>
                <c:pt idx="4">
                  <c:v>90.68</c:v>
                </c:pt>
              </c:numCache>
            </c:numRef>
          </c:val>
          <c:extLst>
            <c:ext xmlns:c16="http://schemas.microsoft.com/office/drawing/2014/chart" uri="{C3380CC4-5D6E-409C-BE32-E72D297353CC}">
              <c16:uniqueId val="{00000000-AE75-4020-A10B-5C4E592090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AE75-4020-A10B-5C4E592090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227.43</c:v>
                </c:pt>
                <c:pt idx="1">
                  <c:v>223.34</c:v>
                </c:pt>
                <c:pt idx="2">
                  <c:v>226.33</c:v>
                </c:pt>
                <c:pt idx="3">
                  <c:v>225.51</c:v>
                </c:pt>
                <c:pt idx="4">
                  <c:v>237.27</c:v>
                </c:pt>
              </c:numCache>
            </c:numRef>
          </c:val>
          <c:extLst>
            <c:ext xmlns:c16="http://schemas.microsoft.com/office/drawing/2014/chart" uri="{C3380CC4-5D6E-409C-BE32-E72D297353CC}">
              <c16:uniqueId val="{00000000-679C-41F4-96CC-2FC976F273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679C-41F4-96CC-2FC976F273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南幌町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7546</v>
      </c>
      <c r="AM8" s="42"/>
      <c r="AN8" s="42"/>
      <c r="AO8" s="42"/>
      <c r="AP8" s="42"/>
      <c r="AQ8" s="42"/>
      <c r="AR8" s="42"/>
      <c r="AS8" s="42"/>
      <c r="AT8" s="35">
        <f>データ!T6</f>
        <v>81.36</v>
      </c>
      <c r="AU8" s="35"/>
      <c r="AV8" s="35"/>
      <c r="AW8" s="35"/>
      <c r="AX8" s="35"/>
      <c r="AY8" s="35"/>
      <c r="AZ8" s="35"/>
      <c r="BA8" s="35"/>
      <c r="BB8" s="35">
        <f>データ!U6</f>
        <v>92.75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74.849999999999994</v>
      </c>
      <c r="Q10" s="35"/>
      <c r="R10" s="35"/>
      <c r="S10" s="35"/>
      <c r="T10" s="35"/>
      <c r="U10" s="35"/>
      <c r="V10" s="35"/>
      <c r="W10" s="35">
        <f>データ!Q6</f>
        <v>72.73</v>
      </c>
      <c r="X10" s="35"/>
      <c r="Y10" s="35"/>
      <c r="Z10" s="35"/>
      <c r="AA10" s="35"/>
      <c r="AB10" s="35"/>
      <c r="AC10" s="35"/>
      <c r="AD10" s="42">
        <f>データ!R6</f>
        <v>3924</v>
      </c>
      <c r="AE10" s="42"/>
      <c r="AF10" s="42"/>
      <c r="AG10" s="42"/>
      <c r="AH10" s="42"/>
      <c r="AI10" s="42"/>
      <c r="AJ10" s="42"/>
      <c r="AK10" s="2"/>
      <c r="AL10" s="42">
        <f>データ!V6</f>
        <v>5696</v>
      </c>
      <c r="AM10" s="42"/>
      <c r="AN10" s="42"/>
      <c r="AO10" s="42"/>
      <c r="AP10" s="42"/>
      <c r="AQ10" s="42"/>
      <c r="AR10" s="42"/>
      <c r="AS10" s="42"/>
      <c r="AT10" s="35">
        <f>データ!W6</f>
        <v>2.64</v>
      </c>
      <c r="AU10" s="35"/>
      <c r="AV10" s="35"/>
      <c r="AW10" s="35"/>
      <c r="AX10" s="35"/>
      <c r="AY10" s="35"/>
      <c r="AZ10" s="35"/>
      <c r="BA10" s="35"/>
      <c r="BB10" s="35">
        <f>データ!X6</f>
        <v>2157.58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GrgD80ZWoxTKYf3xiKS+gMb4bRA+QbGfQw+3DQk5+X3Q206oJWMMEUcs6iCSIu1Ypb6owF5o7PySJK5GNwPkOA==" saltValue="GwGk8EHSDUZ52KQC+BG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14231</v>
      </c>
      <c r="D6" s="19">
        <f t="shared" si="3"/>
        <v>47</v>
      </c>
      <c r="E6" s="19">
        <f t="shared" si="3"/>
        <v>17</v>
      </c>
      <c r="F6" s="19">
        <f t="shared" si="3"/>
        <v>1</v>
      </c>
      <c r="G6" s="19">
        <f t="shared" si="3"/>
        <v>0</v>
      </c>
      <c r="H6" s="19" t="str">
        <f t="shared" si="3"/>
        <v>北海道　南幌町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74.849999999999994</v>
      </c>
      <c r="Q6" s="20">
        <f t="shared" si="3"/>
        <v>72.73</v>
      </c>
      <c r="R6" s="20">
        <f t="shared" si="3"/>
        <v>3924</v>
      </c>
      <c r="S6" s="20">
        <f t="shared" si="3"/>
        <v>7546</v>
      </c>
      <c r="T6" s="20">
        <f t="shared" si="3"/>
        <v>81.36</v>
      </c>
      <c r="U6" s="20">
        <f t="shared" si="3"/>
        <v>92.75</v>
      </c>
      <c r="V6" s="20">
        <f t="shared" si="3"/>
        <v>5696</v>
      </c>
      <c r="W6" s="20">
        <f t="shared" si="3"/>
        <v>2.64</v>
      </c>
      <c r="X6" s="20">
        <f t="shared" si="3"/>
        <v>2157.58</v>
      </c>
      <c r="Y6" s="21">
        <f>IF(Y7="",NA(),Y7)</f>
        <v>93.72</v>
      </c>
      <c r="Z6" s="21">
        <f t="shared" ref="Z6:AH6" si="4">IF(Z7="",NA(),Z7)</f>
        <v>95.13</v>
      </c>
      <c r="AA6" s="21">
        <f t="shared" si="4"/>
        <v>95.01</v>
      </c>
      <c r="AB6" s="21">
        <f t="shared" si="4"/>
        <v>94.16</v>
      </c>
      <c r="AC6" s="21">
        <f t="shared" si="4"/>
        <v>91.82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46.85</v>
      </c>
      <c r="BG6" s="21">
        <f t="shared" ref="BG6:BO6" si="7">IF(BG7="",NA(),BG7)</f>
        <v>124.19</v>
      </c>
      <c r="BH6" s="21">
        <f t="shared" si="7"/>
        <v>80.459999999999994</v>
      </c>
      <c r="BI6" s="21">
        <f t="shared" si="7"/>
        <v>126.24</v>
      </c>
      <c r="BJ6" s="21">
        <f t="shared" si="7"/>
        <v>35.82</v>
      </c>
      <c r="BK6" s="21">
        <f t="shared" si="7"/>
        <v>692.13</v>
      </c>
      <c r="BL6" s="21">
        <f t="shared" si="7"/>
        <v>807.75</v>
      </c>
      <c r="BM6" s="21">
        <f t="shared" si="7"/>
        <v>812.92</v>
      </c>
      <c r="BN6" s="21">
        <f t="shared" si="7"/>
        <v>765.48</v>
      </c>
      <c r="BO6" s="21">
        <f t="shared" si="7"/>
        <v>742.08</v>
      </c>
      <c r="BP6" s="20" t="str">
        <f>IF(BP7="","",IF(BP7="-","【-】","【"&amp;SUBSTITUTE(TEXT(BP7,"#,##0.00"),"-","△")&amp;"】"))</f>
        <v>【652.82】</v>
      </c>
      <c r="BQ6" s="21">
        <f>IF(BQ7="",NA(),BQ7)</f>
        <v>93.41</v>
      </c>
      <c r="BR6" s="21">
        <f t="shared" ref="BR6:BZ6" si="8">IF(BR7="",NA(),BR7)</f>
        <v>95.83</v>
      </c>
      <c r="BS6" s="21">
        <f t="shared" si="8"/>
        <v>95.99</v>
      </c>
      <c r="BT6" s="21">
        <f t="shared" si="8"/>
        <v>95.86</v>
      </c>
      <c r="BU6" s="21">
        <f t="shared" si="8"/>
        <v>90.68</v>
      </c>
      <c r="BV6" s="21">
        <f t="shared" si="8"/>
        <v>88.98</v>
      </c>
      <c r="BW6" s="21">
        <f t="shared" si="8"/>
        <v>86.94</v>
      </c>
      <c r="BX6" s="21">
        <f t="shared" si="8"/>
        <v>85.4</v>
      </c>
      <c r="BY6" s="21">
        <f t="shared" si="8"/>
        <v>87.8</v>
      </c>
      <c r="BZ6" s="21">
        <f t="shared" si="8"/>
        <v>86.51</v>
      </c>
      <c r="CA6" s="20" t="str">
        <f>IF(CA7="","",IF(CA7="-","【-】","【"&amp;SUBSTITUTE(TEXT(CA7,"#,##0.00"),"-","△")&amp;"】"))</f>
        <v>【97.61】</v>
      </c>
      <c r="CB6" s="21">
        <f>IF(CB7="",NA(),CB7)</f>
        <v>227.43</v>
      </c>
      <c r="CC6" s="21">
        <f t="shared" ref="CC6:CK6" si="9">IF(CC7="",NA(),CC7)</f>
        <v>223.34</v>
      </c>
      <c r="CD6" s="21">
        <f t="shared" si="9"/>
        <v>226.33</v>
      </c>
      <c r="CE6" s="21">
        <f t="shared" si="9"/>
        <v>225.51</v>
      </c>
      <c r="CF6" s="21">
        <f t="shared" si="9"/>
        <v>237.27</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99.8</v>
      </c>
      <c r="CY6" s="21">
        <f t="shared" ref="CY6:DG6" si="11">IF(CY7="",NA(),CY7)</f>
        <v>99.8</v>
      </c>
      <c r="CZ6" s="21">
        <f t="shared" si="11"/>
        <v>99.8</v>
      </c>
      <c r="DA6" s="21">
        <f t="shared" si="11"/>
        <v>99.8</v>
      </c>
      <c r="DB6" s="21">
        <f t="shared" si="11"/>
        <v>99.81</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14231</v>
      </c>
      <c r="D7" s="23">
        <v>47</v>
      </c>
      <c r="E7" s="23">
        <v>17</v>
      </c>
      <c r="F7" s="23">
        <v>1</v>
      </c>
      <c r="G7" s="23">
        <v>0</v>
      </c>
      <c r="H7" s="23" t="s">
        <v>98</v>
      </c>
      <c r="I7" s="23" t="s">
        <v>99</v>
      </c>
      <c r="J7" s="23" t="s">
        <v>100</v>
      </c>
      <c r="K7" s="23" t="s">
        <v>101</v>
      </c>
      <c r="L7" s="23" t="s">
        <v>102</v>
      </c>
      <c r="M7" s="23" t="s">
        <v>103</v>
      </c>
      <c r="N7" s="24" t="s">
        <v>104</v>
      </c>
      <c r="O7" s="24" t="s">
        <v>105</v>
      </c>
      <c r="P7" s="24">
        <v>74.849999999999994</v>
      </c>
      <c r="Q7" s="24">
        <v>72.73</v>
      </c>
      <c r="R7" s="24">
        <v>3924</v>
      </c>
      <c r="S7" s="24">
        <v>7546</v>
      </c>
      <c r="T7" s="24">
        <v>81.36</v>
      </c>
      <c r="U7" s="24">
        <v>92.75</v>
      </c>
      <c r="V7" s="24">
        <v>5696</v>
      </c>
      <c r="W7" s="24">
        <v>2.64</v>
      </c>
      <c r="X7" s="24">
        <v>2157.58</v>
      </c>
      <c r="Y7" s="24">
        <v>93.72</v>
      </c>
      <c r="Z7" s="24">
        <v>95.13</v>
      </c>
      <c r="AA7" s="24">
        <v>95.01</v>
      </c>
      <c r="AB7" s="24">
        <v>94.16</v>
      </c>
      <c r="AC7" s="24">
        <v>91.82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46.85</v>
      </c>
      <c r="BG7" s="24">
        <v>124.19</v>
      </c>
      <c r="BH7" s="24">
        <v>80.459999999999994</v>
      </c>
      <c r="BI7" s="24">
        <v>126.24</v>
      </c>
      <c r="BJ7" s="24">
        <v>35.82</v>
      </c>
      <c r="BK7" s="24">
        <v>692.13</v>
      </c>
      <c r="BL7" s="24">
        <v>807.75</v>
      </c>
      <c r="BM7" s="24">
        <v>812.92</v>
      </c>
      <c r="BN7" s="24">
        <v>765.48</v>
      </c>
      <c r="BO7" s="24">
        <v>742.08</v>
      </c>
      <c r="BP7" s="24">
        <v>652.82000000000005</v>
      </c>
      <c r="BQ7" s="24">
        <v>93.41</v>
      </c>
      <c r="BR7" s="24">
        <v>95.83</v>
      </c>
      <c r="BS7" s="24">
        <v>95.99</v>
      </c>
      <c r="BT7" s="24">
        <v>95.86</v>
      </c>
      <c r="BU7" s="24">
        <v>90.68</v>
      </c>
      <c r="BV7" s="24">
        <v>88.98</v>
      </c>
      <c r="BW7" s="24">
        <v>86.94</v>
      </c>
      <c r="BX7" s="24">
        <v>85.4</v>
      </c>
      <c r="BY7" s="24">
        <v>87.8</v>
      </c>
      <c r="BZ7" s="24">
        <v>86.51</v>
      </c>
      <c r="CA7" s="24">
        <v>97.61</v>
      </c>
      <c r="CB7" s="24">
        <v>227.43</v>
      </c>
      <c r="CC7" s="24">
        <v>223.34</v>
      </c>
      <c r="CD7" s="24">
        <v>226.33</v>
      </c>
      <c r="CE7" s="24">
        <v>225.51</v>
      </c>
      <c r="CF7" s="24">
        <v>237.27</v>
      </c>
      <c r="CG7" s="24">
        <v>175.05</v>
      </c>
      <c r="CH7" s="24">
        <v>179.63</v>
      </c>
      <c r="CI7" s="24">
        <v>188.57</v>
      </c>
      <c r="CJ7" s="24">
        <v>187.69</v>
      </c>
      <c r="CK7" s="24">
        <v>188.24</v>
      </c>
      <c r="CL7" s="24">
        <v>138.29</v>
      </c>
      <c r="CM7" s="24" t="s">
        <v>104</v>
      </c>
      <c r="CN7" s="24" t="s">
        <v>104</v>
      </c>
      <c r="CO7" s="24" t="s">
        <v>104</v>
      </c>
      <c r="CP7" s="24" t="s">
        <v>104</v>
      </c>
      <c r="CQ7" s="24" t="s">
        <v>104</v>
      </c>
      <c r="CR7" s="24">
        <v>57.54</v>
      </c>
      <c r="CS7" s="24">
        <v>55.55</v>
      </c>
      <c r="CT7" s="24">
        <v>55.84</v>
      </c>
      <c r="CU7" s="24">
        <v>55.78</v>
      </c>
      <c r="CV7" s="24">
        <v>54.86</v>
      </c>
      <c r="CW7" s="24">
        <v>59.1</v>
      </c>
      <c r="CX7" s="24">
        <v>99.8</v>
      </c>
      <c r="CY7" s="24">
        <v>99.8</v>
      </c>
      <c r="CZ7" s="24">
        <v>99.8</v>
      </c>
      <c r="DA7" s="24">
        <v>99.8</v>
      </c>
      <c r="DB7" s="24">
        <v>99.81</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Kobayasi Tetuharu</cp:lastModifiedBy>
  <cp:lastPrinted>2024-02-02T05:27:01Z</cp:lastPrinted>
  <dcterms:created xsi:type="dcterms:W3CDTF">2023-12-12T02:45:40Z</dcterms:created>
  <dcterms:modified xsi:type="dcterms:W3CDTF">2024-02-02T05:29:53Z</dcterms:modified>
  <cp:category/>
</cp:coreProperties>
</file>