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10.10.150.10\share\都市整備課\04都市施設G\07下水道事業に関する事務\経営戦略\経営比較分析\R４決算【依頼_126（金）〆】公営企業に係る経営比較分析表（令和４年度決算）の分析等について\"/>
    </mc:Choice>
  </mc:AlternateContent>
  <xr:revisionPtr revIDLastSave="0" documentId="13_ncr:1_{8D52592F-43DA-4301-8691-F5C93E438414}" xr6:coauthVersionLast="47" xr6:coauthVersionMax="47" xr10:uidLastSave="{00000000-0000-0000-0000-000000000000}"/>
  <workbookProtection workbookAlgorithmName="SHA-512" workbookHashValue="XEvjEbhE3k91JWORCuNq3zWB3KcAHQ7MqfaIYgck9qX6Qgo22k2zI+3+DIZu/qki4Kxlh+lJ0C/SrWXzyrJeIw==" workbookSaltValue="6+Ufe92F1YLch6+GOD6BcA=="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<sst xmlns="http://schemas.openxmlformats.org/spreadsheetml/2006/main" count="241" uniqueCount="120">
  <si>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</si>
  <si>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</si>
  <si>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</si>
  <si>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</si>
  <si>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</si>
  <si>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</si>
  <si>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</si>
  <si>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</si>
  <si>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</si>
  <si>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</si>
  <si>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</si>
  <si>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</si>
  <si>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</si>
  <si>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</si>
  <si>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</si>
  <si>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</si>
  <si>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</si>
  <si>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</si>
  <si>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</si>
  <si>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</si>
  <si>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</si>
  <si>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</si>
  <si>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</si>
  <si>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</si>
  <si>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</si>
  <si>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</si>
  <si>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</si>
  <si>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</si>
  <si>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</si>
  <si>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</si>
  <si>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</si>
  <si>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</si>
  <si>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</si>
  <si>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</si>
  <si>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</si>
  <si>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</si>
  <si>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</si>
  <si>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</si>
  <si>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</si>
  <si>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</si>
  <si>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</si>
  <si>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</si>
  <si>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</si>
  <si>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</si>
  <si>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</si>
  <si>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</si>
  <si>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</si>
  <si>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</si>
  <si>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</si>
  <si>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</si>
  <si>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</si>
  <si>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</si>
  <si>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</si>
  <si>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</si>
  <si>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</si>
  <si>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</si>
  <si>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</si>
  <si>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</si>
  <si>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</si>
  <si>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</si>
  <si>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</si>
  <si>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</si>
  <si>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</si>
  <si>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</si>
  <si>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</si>
  <si>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</si>
  <si>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</si>
  <si>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</si>
  <si>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</si>
  <si>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</si>
  <si>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</si>
  <si>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</si>
  <si>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</si>
  <si>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</si>
  <si>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</si>
  <si>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</si>
  <si>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</si>
  <si>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</si>
  <si>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</si>
  <si>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</si>
  <si>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</si>
  <si>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</si>
  <si>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</si>
  <si>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</si>
  <si>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</si>
  <si>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</si>
  <si>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</si>
  <si>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</si>
  <si>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</si>
  <si>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</si>
  <si>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</si>
  <si>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</si>
  <si>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</si>
  <si>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</si>
  <si>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</si>
  <si>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</si>
  <si>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</si>
  <si>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</si>
  <si>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南幌町</t>
  </si>
  <si>
    <t>法非適用</t>
  </si>
  <si>
    <t>下水道事業</t>
  </si>
  <si>
    <t>公共下水道</t>
  </si>
  <si>
    <t>Cd1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</si>
  <si>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</si>
  <si>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</si>
  <si>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</si>
  <si>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</si>
  <si>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</si>
  <si>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</si>
  <si>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</si>
  <si>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</si>
  <si>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</si>
  <si>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</si>
  <si>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</si>
  <si>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</si>
  <si>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</si>
  <si>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</si>
  <si>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当町においては、昭和50年度より下水道事業を
実施しており、最も老朽化の大きい管渠で布設か
ら48年経過している事から、管渠の基準的耐用年
数が50年である事を踏まえ、定期的な管渠調査や
予防保全を行っていく事が必要と考える。</t>
    <phoneticPr fontId="4"/>
  </si>
  <si>
    <t>　南幌町の公共下水事業においては、類似団体と
比較すると、企業債残高対事業規模比率が低いに
も拘らず汚水処理費を料金収入で賄えてないのが
現状であり、今後においては更なる経営改善に向
けた取組を行っていく事が必要です。
　また、汚水管渠・ポンプ施設についても老朽化
が進んでいることを踏まえて、今後ストックマネ
ジメント計画に基づき計画的な更新計画を検討していく事が必要と考える。</t>
    <phoneticPr fontId="4"/>
  </si>
  <si>
    <t>①収益的収支比率
　比率について、100％以下となっており、人口が増えているが節水器具等の普及により料金収入の増収を見込むことが難しい。企業債残高は減少しているが、広域処理に係る建設費負担に対する新規借入を平成26年度より行っている事から、現在の状況と同程度若しくは微減で推移していくと考えられる。不足額については一般会計からの繰入金で補っています。
④企業債残高対事業費規模比率
　企業債残高については、企業債償還終了に伴い減少しているが、広域処理に係る建設費負担に対する新規借入を平成26年度より行っている事から、企業債残高は現在の状況と同程度で推移していくと考えられる。今後は営業収益の減少が見込まれる事から比率については微増していくと考える。
⑤経費回収率
　回収率は、類似団体平均値と比較して高い数値で推移しているが、100%に達していないことから汚水処理費等の削減、適正な使用料収入の検討が必要である。
⑥汚水処理原価
　汚水処理原価は類似団体平均値より高めとなっており、有収水量に対して汚水処理に係る経費が高くなっていることが考えられる。今後において計画的な補修や機器の更新により維持管理費等の削減の取り組みを行っていく必要がある。
⑧水洗化率
　水洗化率について、約100％となっていますが今後もより良い生活環境の実現、水質保全に貢献するため、より一層水洗化の推進に努めます。</t>
    <rPh sb="33" eb="34">
      <t>フ</t>
    </rPh>
    <rPh sb="39" eb="43">
      <t>セッスイキグ</t>
    </rPh>
    <rPh sb="43" eb="44">
      <t>トウ</t>
    </rPh>
    <rPh sb="45" eb="47">
      <t>フキュウ</t>
    </rPh>
    <rPh sb="58" eb="60">
      <t>ミコ</t>
    </rPh>
    <rPh sb="64" eb="65">
      <t>ムズカ</t>
    </rPh>
    <rPh sb="129" eb="130">
      <t>モ</t>
    </rPh>
    <rPh sb="133" eb="135">
      <t>ビゲン</t>
    </rPh>
    <rPh sb="288" eb="290">
      <t>コンゴ</t>
    </rPh>
    <rPh sb="291" eb="295">
      <t>エイギョウシュウエキ</t>
    </rPh>
    <rPh sb="296" eb="298">
      <t>ゲンショウ</t>
    </rPh>
    <rPh sb="299" eb="301">
      <t>ミコ</t>
    </rPh>
    <rPh sb="304" eb="305">
      <t>コト</t>
    </rPh>
    <rPh sb="307" eb="309">
      <t>ヒリツ</t>
    </rPh>
    <rPh sb="314" eb="316">
      <t>ビゾウ</t>
    </rPh>
    <rPh sb="321" eb="322">
      <t>カンガ</t>
    </rPh>
    <rPh sb="334" eb="337">
      <t>カイシュウリツ</t>
    </rPh>
    <rPh sb="339" eb="343">
      <t>ルイジダンタイ</t>
    </rPh>
    <rPh sb="343" eb="346">
      <t>ヘイキンチ</t>
    </rPh>
    <rPh sb="347" eb="349">
      <t>ヒカク</t>
    </rPh>
    <rPh sb="351" eb="352">
      <t>タカ</t>
    </rPh>
    <rPh sb="353" eb="355">
      <t>スウチ</t>
    </rPh>
    <rPh sb="356" eb="358">
      <t>スイイ</t>
    </rPh>
    <rPh sb="369" eb="370">
      <t>タッ</t>
    </rPh>
    <rPh sb="379" eb="384">
      <t>オスイショリヒ</t>
    </rPh>
    <rPh sb="384" eb="385">
      <t>トウ</t>
    </rPh>
    <rPh sb="386" eb="388">
      <t>サクゲン</t>
    </rPh>
    <rPh sb="389" eb="391">
      <t>テキセイ</t>
    </rPh>
    <rPh sb="392" eb="395">
      <t>シヨウリョウ</t>
    </rPh>
    <rPh sb="395" eb="397">
      <t>シュウニュウ</t>
    </rPh>
    <rPh sb="398" eb="400">
      <t>ケントウ</t>
    </rPh>
    <rPh sb="401" eb="40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</si>
</sst>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272-4652-AD2A-F2FE9D71F95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c:v>
                </c:pt>
                <c:pt idx="2">
                  <c:v>0.09</c:v>
                </c:pt>
                <c:pt idx="3">
                  <c:v>0.1</c:v>
                </c:pt>
                <c:pt idx="4">
                  <c:v>7.0000000000000007E-2</c:v>
                </c:pt>
              </c:numCache>
            </c:numRef>
          </c:val>
          <c:smooth val="0"/>
          <c:extLst>
            <c:ext xmlns:c16="http://schemas.microsoft.com/office/drawing/2014/chart" uri="{C3380CC4-5D6E-409C-BE32-E72D297353CC}">
              <c16:uniqueId val="{00000001-0272-4652-AD2A-F2FE9D71F95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1C0-4D2E-966B-CEFC08B32F8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57.54</c:v>
                </c:pt>
                <c:pt idx="1">
                  <c:v>55.55</c:v>
                </c:pt>
                <c:pt idx="2">
                  <c:v>55.84</c:v>
                </c:pt>
                <c:pt idx="3">
                  <c:v>55.78</c:v>
                </c:pt>
                <c:pt idx="4">
                  <c:v>54.86</c:v>
                </c:pt>
              </c:numCache>
            </c:numRef>
          </c:val>
          <c:smooth val="0"/>
          <c:extLst>
            <c:ext xmlns:c16="http://schemas.microsoft.com/office/drawing/2014/chart" uri="{C3380CC4-5D6E-409C-BE32-E72D297353CC}">
              <c16:uniqueId val="{00000001-41C0-4D2E-966B-CEFC08B32F8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99.8</c:v>
                </c:pt>
                <c:pt idx="1">
                  <c:v>99.8</c:v>
                </c:pt>
                <c:pt idx="2">
                  <c:v>99.8</c:v>
                </c:pt>
                <c:pt idx="3">
                  <c:v>99.8</c:v>
                </c:pt>
                <c:pt idx="4">
                  <c:v>99.81</c:v>
                </c:pt>
              </c:numCache>
            </c:numRef>
          </c:val>
          <c:extLst>
            <c:ext xmlns:c16="http://schemas.microsoft.com/office/drawing/2014/chart" uri="{C3380CC4-5D6E-409C-BE32-E72D297353CC}">
              <c16:uniqueId val="{00000000-DDEC-4179-B05A-E061F0C5012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92.87</c:v>
                </c:pt>
                <c:pt idx="1">
                  <c:v>91.64</c:v>
                </c:pt>
                <c:pt idx="2">
                  <c:v>92.34</c:v>
                </c:pt>
                <c:pt idx="3">
                  <c:v>91.78</c:v>
                </c:pt>
                <c:pt idx="4">
                  <c:v>91.37</c:v>
                </c:pt>
              </c:numCache>
            </c:numRef>
          </c:val>
          <c:smooth val="0"/>
          <c:extLst>
            <c:ext xmlns:c16="http://schemas.microsoft.com/office/drawing/2014/chart" uri="{C3380CC4-5D6E-409C-BE32-E72D297353CC}">
              <c16:uniqueId val="{00000001-DDEC-4179-B05A-E061F0C5012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93.72</c:v>
                </c:pt>
                <c:pt idx="1">
                  <c:v>95.13</c:v>
                </c:pt>
                <c:pt idx="2">
                  <c:v>95.01</c:v>
                </c:pt>
                <c:pt idx="3">
                  <c:v>94.16</c:v>
                </c:pt>
                <c:pt idx="4">
                  <c:v>91.82</c:v>
                </c:pt>
              </c:numCache>
            </c:numRef>
          </c:val>
          <c:extLst>
            <c:ext xmlns:c16="http://schemas.microsoft.com/office/drawing/2014/chart" uri="{C3380CC4-5D6E-409C-BE32-E72D297353CC}">
              <c16:uniqueId val="{00000000-FCE0-475D-8158-A0BD42BD6A9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E0-475D-8158-A0BD42BD6A9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061-4985-BAD8-D32784448A6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61-4985-BAD8-D32784448A6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AB0-45EF-8CEE-578EA0F4326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B0-45EF-8CEE-578EA0F4326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B3E-4E64-BCC0-294101B1E28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3E-4E64-BCC0-294101B1E28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C5D-4B52-8EED-ABB2884344A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5D-4B52-8EED-ABB2884344A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46.85</c:v>
                </c:pt>
                <c:pt idx="1">
                  <c:v>124.19</c:v>
                </c:pt>
                <c:pt idx="2">
                  <c:v>80.459999999999994</c:v>
                </c:pt>
                <c:pt idx="3">
                  <c:v>126.24</c:v>
                </c:pt>
                <c:pt idx="4">
                  <c:v>35.82</c:v>
                </c:pt>
              </c:numCache>
            </c:numRef>
          </c:val>
          <c:extLst>
            <c:ext xmlns:c16="http://schemas.microsoft.com/office/drawing/2014/chart" uri="{C3380CC4-5D6E-409C-BE32-E72D297353CC}">
              <c16:uniqueId val="{00000000-ABF9-46A1-B848-6D5A3427278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692.13</c:v>
                </c:pt>
                <c:pt idx="1">
                  <c:v>807.75</c:v>
                </c:pt>
                <c:pt idx="2">
                  <c:v>812.92</c:v>
                </c:pt>
                <c:pt idx="3">
                  <c:v>765.48</c:v>
                </c:pt>
                <c:pt idx="4">
                  <c:v>742.08</c:v>
                </c:pt>
              </c:numCache>
            </c:numRef>
          </c:val>
          <c:smooth val="0"/>
          <c:extLst>
            <c:ext xmlns:c16="http://schemas.microsoft.com/office/drawing/2014/chart" uri="{C3380CC4-5D6E-409C-BE32-E72D297353CC}">
              <c16:uniqueId val="{00000001-ABF9-46A1-B848-6D5A3427278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93.41</c:v>
                </c:pt>
                <c:pt idx="1">
                  <c:v>95.83</c:v>
                </c:pt>
                <c:pt idx="2">
                  <c:v>95.99</c:v>
                </c:pt>
                <c:pt idx="3">
                  <c:v>95.86</c:v>
                </c:pt>
                <c:pt idx="4">
                  <c:v>90.68</c:v>
                </c:pt>
              </c:numCache>
            </c:numRef>
          </c:val>
          <c:extLst>
            <c:ext xmlns:c16="http://schemas.microsoft.com/office/drawing/2014/chart" uri="{C3380CC4-5D6E-409C-BE32-E72D297353CC}">
              <c16:uniqueId val="{00000000-AE75-4020-A10B-5C4E5920908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88.98</c:v>
                </c:pt>
                <c:pt idx="1">
                  <c:v>86.94</c:v>
                </c:pt>
                <c:pt idx="2">
                  <c:v>85.4</c:v>
                </c:pt>
                <c:pt idx="3">
                  <c:v>87.8</c:v>
                </c:pt>
                <c:pt idx="4">
                  <c:v>86.51</c:v>
                </c:pt>
              </c:numCache>
            </c:numRef>
          </c:val>
          <c:smooth val="0"/>
          <c:extLst>
            <c:ext xmlns:c16="http://schemas.microsoft.com/office/drawing/2014/chart" uri="{C3380CC4-5D6E-409C-BE32-E72D297353CC}">
              <c16:uniqueId val="{00000001-AE75-4020-A10B-5C4E5920908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227.43</c:v>
                </c:pt>
                <c:pt idx="1">
                  <c:v>223.34</c:v>
                </c:pt>
                <c:pt idx="2">
                  <c:v>226.33</c:v>
                </c:pt>
                <c:pt idx="3">
                  <c:v>225.51</c:v>
                </c:pt>
                <c:pt idx="4">
                  <c:v>237.27</c:v>
                </c:pt>
              </c:numCache>
            </c:numRef>
          </c:val>
          <c:extLst>
            <c:ext xmlns:c16="http://schemas.microsoft.com/office/drawing/2014/chart" uri="{C3380CC4-5D6E-409C-BE32-E72D297353CC}">
              <c16:uniqueId val="{00000000-679C-41F4-96CC-2FC976F2735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175.05</c:v>
                </c:pt>
                <c:pt idx="1">
                  <c:v>179.63</c:v>
                </c:pt>
                <c:pt idx="2">
                  <c:v>188.57</c:v>
                </c:pt>
                <c:pt idx="3">
                  <c:v>187.69</c:v>
                </c:pt>
                <c:pt idx="4">
                  <c:v>188.24</c:v>
                </c:pt>
              </c:numCache>
            </c:numRef>
          </c:val>
          <c:smooth val="0"/>
          <c:extLst>
            <c:ext xmlns:c16="http://schemas.microsoft.com/office/drawing/2014/chart" uri="{C3380CC4-5D6E-409C-BE32-E72D297353CC}">
              <c16:uniqueId val="{00000001-679C-41F4-96CC-2FC976F2735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北海道　南幌町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Cd1</v>
      </c>
      <c r="X8" s="40"/>
      <c r="Y8" s="40"/>
      <c r="Z8" s="40"/>
      <c r="AA8" s="40"/>
      <c r="AB8" s="40"/>
      <c r="AC8" s="40"/>
      <c r="AD8" s="41" t="str">
        <f>データ!$M$6</f>
        <v>非設置</v>
      </c>
      <c r="AE8" s="41"/>
      <c r="AF8" s="41"/>
      <c r="AG8" s="41"/>
      <c r="AH8" s="41"/>
      <c r="AI8" s="41"/>
      <c r="AJ8" s="41"/>
      <c r="AK8" s="3"/>
      <c r="AL8" s="42">
        <f>データ!S6</f>
        <v>7546</v>
      </c>
      <c r="AM8" s="42"/>
      <c r="AN8" s="42"/>
      <c r="AO8" s="42"/>
      <c r="AP8" s="42"/>
      <c r="AQ8" s="42"/>
      <c r="AR8" s="42"/>
      <c r="AS8" s="42"/>
      <c r="AT8" s="35">
        <f>データ!T6</f>
        <v>81.36</v>
      </c>
      <c r="AU8" s="35"/>
      <c r="AV8" s="35"/>
      <c r="AW8" s="35"/>
      <c r="AX8" s="35"/>
      <c r="AY8" s="35"/>
      <c r="AZ8" s="35"/>
      <c r="BA8" s="35"/>
      <c r="BB8" s="35">
        <f>データ!U6</f>
        <v>92.75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74.849999999999994</v>
      </c>
      <c r="Q10" s="35"/>
      <c r="R10" s="35"/>
      <c r="S10" s="35"/>
      <c r="T10" s="35"/>
      <c r="U10" s="35"/>
      <c r="V10" s="35"/>
      <c r="W10" s="35">
        <f>データ!Q6</f>
        <v>72.73</v>
      </c>
      <c r="X10" s="35"/>
      <c r="Y10" s="35"/>
      <c r="Z10" s="35"/>
      <c r="AA10" s="35"/>
      <c r="AB10" s="35"/>
      <c r="AC10" s="35"/>
      <c r="AD10" s="42">
        <f>データ!R6</f>
        <v>3924</v>
      </c>
      <c r="AE10" s="42"/>
      <c r="AF10" s="42"/>
      <c r="AG10" s="42"/>
      <c r="AH10" s="42"/>
      <c r="AI10" s="42"/>
      <c r="AJ10" s="42"/>
      <c r="AK10" s="2"/>
      <c r="AL10" s="42">
        <f>データ!V6</f>
        <v>5696</v>
      </c>
      <c r="AM10" s="42"/>
      <c r="AN10" s="42"/>
      <c r="AO10" s="42"/>
      <c r="AP10" s="42"/>
      <c r="AQ10" s="42"/>
      <c r="AR10" s="42"/>
      <c r="AS10" s="42"/>
      <c r="AT10" s="35">
        <f>データ!W6</f>
        <v>2.64</v>
      </c>
      <c r="AU10" s="35"/>
      <c r="AV10" s="35"/>
      <c r="AW10" s="35"/>
      <c r="AX10" s="35"/>
      <c r="AY10" s="35"/>
      <c r="AZ10" s="35"/>
      <c r="BA10" s="35"/>
      <c r="BB10" s="35">
        <f>データ!X6</f>
        <v>2157.58</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119</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117</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118</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【652.82】</v>
      </c>
      <c r="I86" s="12" t="str">
        <f>データ!CA6</f>
        <v>【97.61】</v>
      </c>
      <c r="J86" s="12" t="str">
        <f>データ!CL6</f>
        <v>【138.29】</v>
      </c>
      <c r="K86" s="12" t="str">
        <f>データ!CW6</f>
        <v>【59.10】</v>
      </c>
      <c r="L86" s="12" t="str">
        <f>データ!DH6</f>
        <v>【95.82】</v>
      </c>
      <c r="M86" s="12" t="s">
        <v>44</v>
      </c>
      <c r="N86" s="12" t="s">
        <v>44</v>
      </c>
      <c r="O86" s="12" t="str">
        <f>データ!EO6</f>
        <v>【0.23】</v>
      </c>
    </row>
  </sheetData>
  <sheetProtection algorithmName="SHA-512" hashValue="GrgD80ZWoxTKYf3xiKS+gMb4bRA+QbGfQw+3DQk5+X3Q206oJWMMEUcs6iCSIu1Ypb6owF5o7PySJK5GNwPkOA==" saltValue="GwGk8EHSDUZ52KQC+BGk/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9" t="s">
        <v>54</v>
      </c>
      <c r="I3" s="80"/>
      <c r="J3" s="80"/>
      <c r="K3" s="80"/>
      <c r="L3" s="80"/>
      <c r="M3" s="80"/>
      <c r="N3" s="80"/>
      <c r="O3" s="80"/>
      <c r="P3" s="80"/>
      <c r="Q3" s="80"/>
      <c r="R3" s="80"/>
      <c r="S3" s="80"/>
      <c r="T3" s="80"/>
      <c r="U3" s="80"/>
      <c r="V3" s="80"/>
      <c r="W3" s="80"/>
      <c r="X3" s="81"/>
      <c r="Y3" s="85" t="s">
        <v>55</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56</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57</v>
      </c>
      <c r="B4" s="16"/>
      <c r="C4" s="16"/>
      <c r="D4" s="16"/>
      <c r="E4" s="16"/>
      <c r="F4" s="16"/>
      <c r="G4" s="16"/>
      <c r="H4" s="82"/>
      <c r="I4" s="83"/>
      <c r="J4" s="83"/>
      <c r="K4" s="83"/>
      <c r="L4" s="83"/>
      <c r="M4" s="83"/>
      <c r="N4" s="83"/>
      <c r="O4" s="83"/>
      <c r="P4" s="83"/>
      <c r="Q4" s="83"/>
      <c r="R4" s="83"/>
      <c r="S4" s="83"/>
      <c r="T4" s="83"/>
      <c r="U4" s="83"/>
      <c r="V4" s="83"/>
      <c r="W4" s="83"/>
      <c r="X4" s="84"/>
      <c r="Y4" s="78" t="s">
        <v>58</v>
      </c>
      <c r="Z4" s="78"/>
      <c r="AA4" s="78"/>
      <c r="AB4" s="78"/>
      <c r="AC4" s="78"/>
      <c r="AD4" s="78"/>
      <c r="AE4" s="78"/>
      <c r="AF4" s="78"/>
      <c r="AG4" s="78"/>
      <c r="AH4" s="78"/>
      <c r="AI4" s="78"/>
      <c r="AJ4" s="78" t="s">
        <v>59</v>
      </c>
      <c r="AK4" s="78"/>
      <c r="AL4" s="78"/>
      <c r="AM4" s="78"/>
      <c r="AN4" s="78"/>
      <c r="AO4" s="78"/>
      <c r="AP4" s="78"/>
      <c r="AQ4" s="78"/>
      <c r="AR4" s="78"/>
      <c r="AS4" s="78"/>
      <c r="AT4" s="78"/>
      <c r="AU4" s="78" t="s">
        <v>60</v>
      </c>
      <c r="AV4" s="78"/>
      <c r="AW4" s="78"/>
      <c r="AX4" s="78"/>
      <c r="AY4" s="78"/>
      <c r="AZ4" s="78"/>
      <c r="BA4" s="78"/>
      <c r="BB4" s="78"/>
      <c r="BC4" s="78"/>
      <c r="BD4" s="78"/>
      <c r="BE4" s="78"/>
      <c r="BF4" s="78" t="s">
        <v>61</v>
      </c>
      <c r="BG4" s="78"/>
      <c r="BH4" s="78"/>
      <c r="BI4" s="78"/>
      <c r="BJ4" s="78"/>
      <c r="BK4" s="78"/>
      <c r="BL4" s="78"/>
      <c r="BM4" s="78"/>
      <c r="BN4" s="78"/>
      <c r="BO4" s="78"/>
      <c r="BP4" s="78"/>
      <c r="BQ4" s="78" t="s">
        <v>62</v>
      </c>
      <c r="BR4" s="78"/>
      <c r="BS4" s="78"/>
      <c r="BT4" s="78"/>
      <c r="BU4" s="78"/>
      <c r="BV4" s="78"/>
      <c r="BW4" s="78"/>
      <c r="BX4" s="78"/>
      <c r="BY4" s="78"/>
      <c r="BZ4" s="78"/>
      <c r="CA4" s="78"/>
      <c r="CB4" s="78" t="s">
        <v>63</v>
      </c>
      <c r="CC4" s="78"/>
      <c r="CD4" s="78"/>
      <c r="CE4" s="78"/>
      <c r="CF4" s="78"/>
      <c r="CG4" s="78"/>
      <c r="CH4" s="78"/>
      <c r="CI4" s="78"/>
      <c r="CJ4" s="78"/>
      <c r="CK4" s="78"/>
      <c r="CL4" s="78"/>
      <c r="CM4" s="78" t="s">
        <v>64</v>
      </c>
      <c r="CN4" s="78"/>
      <c r="CO4" s="78"/>
      <c r="CP4" s="78"/>
      <c r="CQ4" s="78"/>
      <c r="CR4" s="78"/>
      <c r="CS4" s="78"/>
      <c r="CT4" s="78"/>
      <c r="CU4" s="78"/>
      <c r="CV4" s="78"/>
      <c r="CW4" s="78"/>
      <c r="CX4" s="78" t="s">
        <v>65</v>
      </c>
      <c r="CY4" s="78"/>
      <c r="CZ4" s="78"/>
      <c r="DA4" s="78"/>
      <c r="DB4" s="78"/>
      <c r="DC4" s="78"/>
      <c r="DD4" s="78"/>
      <c r="DE4" s="78"/>
      <c r="DF4" s="78"/>
      <c r="DG4" s="78"/>
      <c r="DH4" s="78"/>
      <c r="DI4" s="78" t="s">
        <v>66</v>
      </c>
      <c r="DJ4" s="78"/>
      <c r="DK4" s="78"/>
      <c r="DL4" s="78"/>
      <c r="DM4" s="78"/>
      <c r="DN4" s="78"/>
      <c r="DO4" s="78"/>
      <c r="DP4" s="78"/>
      <c r="DQ4" s="78"/>
      <c r="DR4" s="78"/>
      <c r="DS4" s="78"/>
      <c r="DT4" s="78" t="s">
        <v>67</v>
      </c>
      <c r="DU4" s="78"/>
      <c r="DV4" s="78"/>
      <c r="DW4" s="78"/>
      <c r="DX4" s="78"/>
      <c r="DY4" s="78"/>
      <c r="DZ4" s="78"/>
      <c r="EA4" s="78"/>
      <c r="EB4" s="78"/>
      <c r="EC4" s="78"/>
      <c r="ED4" s="78"/>
      <c r="EE4" s="78" t="s">
        <v>68</v>
      </c>
      <c r="EF4" s="78"/>
      <c r="EG4" s="78"/>
      <c r="EH4" s="78"/>
      <c r="EI4" s="78"/>
      <c r="EJ4" s="78"/>
      <c r="EK4" s="78"/>
      <c r="EL4" s="78"/>
      <c r="EM4" s="78"/>
      <c r="EN4" s="78"/>
      <c r="EO4" s="78"/>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14231</v>
      </c>
      <c r="D6" s="19">
        <f t="shared" si="3"/>
        <v>47</v>
      </c>
      <c r="E6" s="19">
        <f t="shared" si="3"/>
        <v>17</v>
      </c>
      <c r="F6" s="19">
        <f t="shared" si="3"/>
        <v>1</v>
      </c>
      <c r="G6" s="19">
        <f t="shared" si="3"/>
        <v>0</v>
      </c>
      <c r="H6" s="19" t="str">
        <f t="shared" si="3"/>
        <v>北海道　南幌町</v>
      </c>
      <c r="I6" s="19" t="str">
        <f t="shared" si="3"/>
        <v>法非適用</v>
      </c>
      <c r="J6" s="19" t="str">
        <f t="shared" si="3"/>
        <v>下水道事業</v>
      </c>
      <c r="K6" s="19" t="str">
        <f t="shared" si="3"/>
        <v>公共下水道</v>
      </c>
      <c r="L6" s="19" t="str">
        <f t="shared" si="3"/>
        <v>Cd1</v>
      </c>
      <c r="M6" s="19" t="str">
        <f t="shared" si="3"/>
        <v>非設置</v>
      </c>
      <c r="N6" s="20" t="str">
        <f t="shared" si="3"/>
        <v>-</v>
      </c>
      <c r="O6" s="20" t="str">
        <f t="shared" si="3"/>
        <v>該当数値なし</v>
      </c>
      <c r="P6" s="20">
        <f t="shared" si="3"/>
        <v>74.849999999999994</v>
      </c>
      <c r="Q6" s="20">
        <f t="shared" si="3"/>
        <v>72.73</v>
      </c>
      <c r="R6" s="20">
        <f t="shared" si="3"/>
        <v>3924</v>
      </c>
      <c r="S6" s="20">
        <f t="shared" si="3"/>
        <v>7546</v>
      </c>
      <c r="T6" s="20">
        <f t="shared" si="3"/>
        <v>81.36</v>
      </c>
      <c r="U6" s="20">
        <f t="shared" si="3"/>
        <v>92.75</v>
      </c>
      <c r="V6" s="20">
        <f t="shared" si="3"/>
        <v>5696</v>
      </c>
      <c r="W6" s="20">
        <f t="shared" si="3"/>
        <v>2.64</v>
      </c>
      <c r="X6" s="20">
        <f t="shared" si="3"/>
        <v>2157.58</v>
      </c>
      <c r="Y6" s="21">
        <f>IF(Y7="",NA(),Y7)</f>
        <v>93.72</v>
      </c>
      <c r="Z6" s="21">
        <f t="shared" ref="Z6:AH6" si="4">IF(Z7="",NA(),Z7)</f>
        <v>95.13</v>
      </c>
      <c r="AA6" s="21">
        <f t="shared" si="4"/>
        <v>95.01</v>
      </c>
      <c r="AB6" s="21">
        <f t="shared" si="4"/>
        <v>94.16</v>
      </c>
      <c r="AC6" s="21">
        <f t="shared" si="4"/>
        <v>91.82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46.85</v>
      </c>
      <c r="BG6" s="21">
        <f t="shared" ref="BG6:BO6" si="7">IF(BG7="",NA(),BG7)</f>
        <v>124.19</v>
      </c>
      <c r="BH6" s="21">
        <f t="shared" si="7"/>
        <v>80.459999999999994</v>
      </c>
      <c r="BI6" s="21">
        <f t="shared" si="7"/>
        <v>126.24</v>
      </c>
      <c r="BJ6" s="21">
        <f t="shared" si="7"/>
        <v>35.82</v>
      </c>
      <c r="BK6" s="21">
        <f t="shared" si="7"/>
        <v>692.13</v>
      </c>
      <c r="BL6" s="21">
        <f t="shared" si="7"/>
        <v>807.75</v>
      </c>
      <c r="BM6" s="21">
        <f t="shared" si="7"/>
        <v>812.92</v>
      </c>
      <c r="BN6" s="21">
        <f t="shared" si="7"/>
        <v>765.48</v>
      </c>
      <c r="BO6" s="21">
        <f t="shared" si="7"/>
        <v>742.08</v>
      </c>
      <c r="BP6" s="20" t="str">
        <f>IF(BP7="","",IF(BP7="-","【-】","【"&amp;SUBSTITUTE(TEXT(BP7,"#,##0.00"),"-","△")&amp;"】"))</f>
        <v>【652.82】</v>
      </c>
      <c r="BQ6" s="21">
        <f>IF(BQ7="",NA(),BQ7)</f>
        <v>93.41</v>
      </c>
      <c r="BR6" s="21">
        <f t="shared" ref="BR6:BZ6" si="8">IF(BR7="",NA(),BR7)</f>
        <v>95.83</v>
      </c>
      <c r="BS6" s="21">
        <f t="shared" si="8"/>
        <v>95.99</v>
      </c>
      <c r="BT6" s="21">
        <f t="shared" si="8"/>
        <v>95.86</v>
      </c>
      <c r="BU6" s="21">
        <f t="shared" si="8"/>
        <v>90.68</v>
      </c>
      <c r="BV6" s="21">
        <f t="shared" si="8"/>
        <v>88.98</v>
      </c>
      <c r="BW6" s="21">
        <f t="shared" si="8"/>
        <v>86.94</v>
      </c>
      <c r="BX6" s="21">
        <f t="shared" si="8"/>
        <v>85.4</v>
      </c>
      <c r="BY6" s="21">
        <f t="shared" si="8"/>
        <v>87.8</v>
      </c>
      <c r="BZ6" s="21">
        <f t="shared" si="8"/>
        <v>86.51</v>
      </c>
      <c r="CA6" s="20" t="str">
        <f>IF(CA7="","",IF(CA7="-","【-】","【"&amp;SUBSTITUTE(TEXT(CA7,"#,##0.00"),"-","△")&amp;"】"))</f>
        <v>【97.61】</v>
      </c>
      <c r="CB6" s="21">
        <f>IF(CB7="",NA(),CB7)</f>
        <v>227.43</v>
      </c>
      <c r="CC6" s="21">
        <f t="shared" ref="CC6:CK6" si="9">IF(CC7="",NA(),CC7)</f>
        <v>223.34</v>
      </c>
      <c r="CD6" s="21">
        <f t="shared" si="9"/>
        <v>226.33</v>
      </c>
      <c r="CE6" s="21">
        <f t="shared" si="9"/>
        <v>225.51</v>
      </c>
      <c r="CF6" s="21">
        <f t="shared" si="9"/>
        <v>237.27</v>
      </c>
      <c r="CG6" s="21">
        <f t="shared" si="9"/>
        <v>175.05</v>
      </c>
      <c r="CH6" s="21">
        <f t="shared" si="9"/>
        <v>179.63</v>
      </c>
      <c r="CI6" s="21">
        <f t="shared" si="9"/>
        <v>188.57</v>
      </c>
      <c r="CJ6" s="21">
        <f t="shared" si="9"/>
        <v>187.69</v>
      </c>
      <c r="CK6" s="21">
        <f t="shared" si="9"/>
        <v>188.24</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57.54</v>
      </c>
      <c r="CS6" s="21">
        <f t="shared" si="10"/>
        <v>55.55</v>
      </c>
      <c r="CT6" s="21">
        <f t="shared" si="10"/>
        <v>55.84</v>
      </c>
      <c r="CU6" s="21">
        <f t="shared" si="10"/>
        <v>55.78</v>
      </c>
      <c r="CV6" s="21">
        <f t="shared" si="10"/>
        <v>54.86</v>
      </c>
      <c r="CW6" s="20" t="str">
        <f>IF(CW7="","",IF(CW7="-","【-】","【"&amp;SUBSTITUTE(TEXT(CW7,"#,##0.00"),"-","△")&amp;"】"))</f>
        <v>【59.10】</v>
      </c>
      <c r="CX6" s="21">
        <f>IF(CX7="",NA(),CX7)</f>
        <v>99.8</v>
      </c>
      <c r="CY6" s="21">
        <f t="shared" ref="CY6:DG6" si="11">IF(CY7="",NA(),CY7)</f>
        <v>99.8</v>
      </c>
      <c r="CZ6" s="21">
        <f t="shared" si="11"/>
        <v>99.8</v>
      </c>
      <c r="DA6" s="21">
        <f t="shared" si="11"/>
        <v>99.8</v>
      </c>
      <c r="DB6" s="21">
        <f t="shared" si="11"/>
        <v>99.81</v>
      </c>
      <c r="DC6" s="21">
        <f t="shared" si="11"/>
        <v>92.87</v>
      </c>
      <c r="DD6" s="21">
        <f t="shared" si="11"/>
        <v>91.64</v>
      </c>
      <c r="DE6" s="21">
        <f t="shared" si="11"/>
        <v>92.34</v>
      </c>
      <c r="DF6" s="21">
        <f t="shared" si="11"/>
        <v>91.78</v>
      </c>
      <c r="DG6" s="21">
        <f t="shared" si="11"/>
        <v>91.37</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0.16</v>
      </c>
      <c r="EK6" s="21">
        <f t="shared" si="14"/>
        <v>0.1</v>
      </c>
      <c r="EL6" s="21">
        <f t="shared" si="14"/>
        <v>0.09</v>
      </c>
      <c r="EM6" s="21">
        <f t="shared" si="14"/>
        <v>0.1</v>
      </c>
      <c r="EN6" s="21">
        <f t="shared" si="14"/>
        <v>7.0000000000000007E-2</v>
      </c>
      <c r="EO6" s="20" t="str">
        <f>IF(EO7="","",IF(EO7="-","【-】","【"&amp;SUBSTITUTE(TEXT(EO7,"#,##0.00"),"-","△")&amp;"】"))</f>
        <v>【0.23】</v>
      </c>
    </row>
    <row r="7" spans="1:145" s="22" customFormat="1" x14ac:dyDescent="0.15">
      <c r="A7" s="14"/>
      <c r="B7" s="23">
        <v>2022</v>
      </c>
      <c r="C7" s="23">
        <v>14231</v>
      </c>
      <c r="D7" s="23">
        <v>47</v>
      </c>
      <c r="E7" s="23">
        <v>17</v>
      </c>
      <c r="F7" s="23">
        <v>1</v>
      </c>
      <c r="G7" s="23">
        <v>0</v>
      </c>
      <c r="H7" s="23" t="s">
        <v>98</v>
      </c>
      <c r="I7" s="23" t="s">
        <v>99</v>
      </c>
      <c r="J7" s="23" t="s">
        <v>100</v>
      </c>
      <c r="K7" s="23" t="s">
        <v>101</v>
      </c>
      <c r="L7" s="23" t="s">
        <v>102</v>
      </c>
      <c r="M7" s="23" t="s">
        <v>103</v>
      </c>
      <c r="N7" s="24" t="s">
        <v>104</v>
      </c>
      <c r="O7" s="24" t="s">
        <v>105</v>
      </c>
      <c r="P7" s="24">
        <v>74.849999999999994</v>
      </c>
      <c r="Q7" s="24">
        <v>72.73</v>
      </c>
      <c r="R7" s="24">
        <v>3924</v>
      </c>
      <c r="S7" s="24">
        <v>7546</v>
      </c>
      <c r="T7" s="24">
        <v>81.36</v>
      </c>
      <c r="U7" s="24">
        <v>92.75</v>
      </c>
      <c r="V7" s="24">
        <v>5696</v>
      </c>
      <c r="W7" s="24">
        <v>2.64</v>
      </c>
      <c r="X7" s="24">
        <v>2157.58</v>
      </c>
      <c r="Y7" s="24">
        <v>93.72</v>
      </c>
      <c r="Z7" s="24">
        <v>95.13</v>
      </c>
      <c r="AA7" s="24">
        <v>95.01</v>
      </c>
      <c r="AB7" s="24">
        <v>94.16</v>
      </c>
      <c r="AC7" s="24">
        <v>91.82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46.85</v>
      </c>
      <c r="BG7" s="24">
        <v>124.19</v>
      </c>
      <c r="BH7" s="24">
        <v>80.459999999999994</v>
      </c>
      <c r="BI7" s="24">
        <v>126.24</v>
      </c>
      <c r="BJ7" s="24">
        <v>35.82</v>
      </c>
      <c r="BK7" s="24">
        <v>692.13</v>
      </c>
      <c r="BL7" s="24">
        <v>807.75</v>
      </c>
      <c r="BM7" s="24">
        <v>812.92</v>
      </c>
      <c r="BN7" s="24">
        <v>765.48</v>
      </c>
      <c r="BO7" s="24">
        <v>742.08</v>
      </c>
      <c r="BP7" s="24">
        <v>652.82000000000005</v>
      </c>
      <c r="BQ7" s="24">
        <v>93.41</v>
      </c>
      <c r="BR7" s="24">
        <v>95.83</v>
      </c>
      <c r="BS7" s="24">
        <v>95.99</v>
      </c>
      <c r="BT7" s="24">
        <v>95.86</v>
      </c>
      <c r="BU7" s="24">
        <v>90.68</v>
      </c>
      <c r="BV7" s="24">
        <v>88.98</v>
      </c>
      <c r="BW7" s="24">
        <v>86.94</v>
      </c>
      <c r="BX7" s="24">
        <v>85.4</v>
      </c>
      <c r="BY7" s="24">
        <v>87.8</v>
      </c>
      <c r="BZ7" s="24">
        <v>86.51</v>
      </c>
      <c r="CA7" s="24">
        <v>97.61</v>
      </c>
      <c r="CB7" s="24">
        <v>227.43</v>
      </c>
      <c r="CC7" s="24">
        <v>223.34</v>
      </c>
      <c r="CD7" s="24">
        <v>226.33</v>
      </c>
      <c r="CE7" s="24">
        <v>225.51</v>
      </c>
      <c r="CF7" s="24">
        <v>237.27</v>
      </c>
      <c r="CG7" s="24">
        <v>175.05</v>
      </c>
      <c r="CH7" s="24">
        <v>179.63</v>
      </c>
      <c r="CI7" s="24">
        <v>188.57</v>
      </c>
      <c r="CJ7" s="24">
        <v>187.69</v>
      </c>
      <c r="CK7" s="24">
        <v>188.24</v>
      </c>
      <c r="CL7" s="24">
        <v>138.29</v>
      </c>
      <c r="CM7" s="24" t="s">
        <v>104</v>
      </c>
      <c r="CN7" s="24" t="s">
        <v>104</v>
      </c>
      <c r="CO7" s="24" t="s">
        <v>104</v>
      </c>
      <c r="CP7" s="24" t="s">
        <v>104</v>
      </c>
      <c r="CQ7" s="24" t="s">
        <v>104</v>
      </c>
      <c r="CR7" s="24">
        <v>57.54</v>
      </c>
      <c r="CS7" s="24">
        <v>55.55</v>
      </c>
      <c r="CT7" s="24">
        <v>55.84</v>
      </c>
      <c r="CU7" s="24">
        <v>55.78</v>
      </c>
      <c r="CV7" s="24">
        <v>54.86</v>
      </c>
      <c r="CW7" s="24">
        <v>59.1</v>
      </c>
      <c r="CX7" s="24">
        <v>99.8</v>
      </c>
      <c r="CY7" s="24">
        <v>99.8</v>
      </c>
      <c r="CZ7" s="24">
        <v>99.8</v>
      </c>
      <c r="DA7" s="24">
        <v>99.8</v>
      </c>
      <c r="DB7" s="24">
        <v>99.81</v>
      </c>
      <c r="DC7" s="24">
        <v>92.87</v>
      </c>
      <c r="DD7" s="24">
        <v>91.64</v>
      </c>
      <c r="DE7" s="24">
        <v>92.34</v>
      </c>
      <c r="DF7" s="24">
        <v>91.78</v>
      </c>
      <c r="DG7" s="24">
        <v>91.37</v>
      </c>
      <c r="DH7" s="24">
        <v>95.82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0.16</v>
      </c>
      <c r="EK7" s="24">
        <v>0.1</v>
      </c>
      <c r="EL7" s="24">
        <v>0.09</v>
      </c>
      <c r="EM7" s="24">
        <v>0.1</v>
      </c>
      <c r="EN7" s="24">
        <v>7.0000000000000007E-2</v>
      </c>
      <c r="EO7" s="24">
        <v>0.23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Kobayasi Tetuharu</cp:lastModifiedBy>
  <cp:lastPrinted>2024-02-02T05:27:01Z</cp:lastPrinted>
  <dcterms:created xsi:type="dcterms:W3CDTF">2023-12-12T02:45:40Z</dcterms:created>
  <dcterms:modified xsi:type="dcterms:W3CDTF">2024-02-02T05:29:53Z</dcterms:modified>
  <cp:category/>
</cp:coreProperties>
</file>