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0.10.150.10\share\総務課\03財務G\15財政状況の公表\財政状況資料集\09R03決算\報告（2回目）\"/>
    </mc:Choice>
  </mc:AlternateContent>
  <xr:revisionPtr revIDLastSave="0" documentId="13_ncr:1_{7E648223-CA14-41E2-AB9B-10D211AC6AE4}"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U35" i="10" s="1"/>
  <c r="U36" i="10" s="1"/>
  <c r="C34" i="10"/>
  <c r="BE34" i="10" l="1"/>
  <c r="BE35" i="10" s="1"/>
  <c r="AM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CO34" i="10"/>
  <c r="CO35" i="10" s="1"/>
</calcChain>
</file>

<file path=xl/sharedStrings.xml><?xml version="1.0" encoding="utf-8"?>
<sst xmlns="http://schemas.openxmlformats.org/spreadsheetml/2006/main" count="1090" uniqueCount="629">
  <si>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</si>
  <si>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</si>
  <si>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</si>
  <si>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</si>
  <si>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</si>
  <si>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</si>
  <si>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</si>
  <si>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</si>
  <si>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</si>
  <si>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</si>
  <si>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</si>
  <si>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</si>
  <si>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</si>
  <si>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</si>
  <si>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</si>
  <si>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</si>
  <si>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</si>
  <si>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</si>
  <si>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</si>
  <si>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</si>
  <si>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</si>
  <si>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</si>
  <si>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</si>
  <si>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</si>
  <si>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</si>
  <si>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</si>
  <si>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</si>
  <si>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</si>
  <si>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</si>
  <si>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</si>
  <si>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</si>
  <si>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</si>
  <si>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</si>
  <si>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</si>
  <si>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</si>
  <si>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</si>
  <si>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</si>
  <si>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</si>
  <si>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</si>
  <si>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</si>
  <si>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</si>
  <si>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</si>
  <si>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</si>
  <si>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</si>
  <si>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</si>
  <si>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</si>
  <si>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</si>
  <si>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</si>
  <si>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</si>
  <si>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</si>
  <si>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</si>
  <si>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</si>
  <si>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</si>
  <si>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</si>
  <si>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</si>
  <si>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</si>
  <si>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</si>
  <si>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</si>
  <si>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</si>
  <si>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</si>
  <si>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</si>
  <si>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</si>
  <si>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</si>
  <si>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</si>
  <si>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</si>
  <si>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</si>
  <si>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</si>
  <si>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</si>
  <si>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</si>
  <si>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</si>
  <si>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</si>
  <si>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</si>
  <si>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</si>
  <si>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</si>
  <si>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</si>
  <si>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</si>
  <si>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</si>
  <si>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</si>
  <si>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</si>
  <si>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</si>
  <si>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</si>
  <si>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</si>
  <si>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</si>
  <si>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</si>
  <si>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</si>
  <si>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</si>
  <si>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</si>
  <si>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</si>
  <si>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</si>
  <si>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</si>
  <si>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</si>
  <si>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</si>
  <si>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</si>
  <si>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</si>
  <si>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</si>
  <si>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</si>
  <si>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</si>
  <si>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</si>
  <si>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</si>
  <si>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</si>
  <si>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</si>
  <si>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</si>
  <si>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</si>
  <si>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</si>
  <si>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</si>
  <si>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</si>
  <si>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</si>
  <si>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</si>
  <si>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</si>
  <si>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</si>
  <si>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</si>
  <si>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</si>
  <si>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</si>
  <si>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</si>
  <si>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</si>
  <si>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</si>
  <si>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</si>
  <si>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</si>
  <si>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</si>
  <si>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</si>
  <si>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</si>
  <si>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</si>
  <si>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</si>
  <si>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</si>
  <si>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</si>
  <si>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</si>
  <si>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</si>
  <si>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</si>
  <si>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</si>
  <si>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</si>
  <si>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</si>
  <si>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</si>
  <si>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</si>
  <si>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</si>
  <si>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</si>
  <si>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</si>
  <si>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</si>
  <si>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</si>
  <si>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</si>
  <si>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</si>
  <si>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</si>
  <si>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</si>
  <si>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</si>
  <si>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</si>
  <si>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</si>
  <si>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</si>
  <si>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</si>
  <si>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</si>
  <si>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</si>
  <si>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</si>
  <si>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</si>
  <si>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</si>
  <si>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</si>
  <si>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</si>
  <si>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</si>
  <si>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</si>
  <si>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</si>
  <si>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</si>
  <si>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</si>
  <si>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</si>
  <si>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</si>
  <si>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</si>
  <si>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</si>
  <si>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</si>
  <si>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</si>
  <si>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</si>
  <si>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</si>
  <si>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</si>
  <si>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</si>
  <si>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</si>
  <si>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</si>
  <si>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</si>
  <si>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</si>
  <si>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</si>
  <si>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</si>
  <si>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</si>
  <si>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</si>
  <si>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</si>
  <si>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</si>
  <si>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</si>
  <si>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</si>
  <si>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</si>
  <si>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</si>
  <si>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</si>
  <si>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</si>
  <si>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</si>
  <si>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</si>
  <si>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</si>
  <si>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</si>
  <si>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</si>
  <si>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</si>
  <si>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</si>
  <si>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</si>
  <si>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</si>
  <si>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</si>
  <si>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</si>
  <si>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</si>
  <si>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</si>
  <si>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</si>
  <si>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</si>
  <si>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</si>
  <si>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</si>
  <si>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</si>
  <si>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</si>
  <si>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</si>
  <si>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</si>
  <si>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</si>
  <si>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</si>
  <si>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</si>
  <si>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</si>
  <si>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</si>
  <si>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</si>
  <si>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</si>
  <si>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</si>
  <si>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</si>
  <si>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北海道南幌町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</si>
  <si>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</si>
  <si>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</si>
  <si>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</si>
  <si>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</si>
  <si>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</si>
  <si>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</si>
  <si>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</si>
  <si>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</si>
  <si>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</si>
  <si>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</si>
  <si>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</si>
  <si>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</si>
  <si>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</si>
  <si>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</si>
  <si>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</si>
  <si>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</si>
  <si>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</si>
  <si>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</si>
  <si>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</si>
  <si>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</si>
  <si>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</si>
  <si>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</si>
  <si>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</si>
  <si>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</si>
  <si>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</si>
  <si>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</si>
  <si>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</si>
  <si>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</si>
  <si>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</si>
  <si>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</si>
  <si>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</si>
  <si>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</si>
  <si>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</si>
  <si>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</si>
  <si>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</si>
  <si>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</si>
  <si>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</si>
  <si>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</si>
  <si>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</si>
  <si>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</si>
  <si>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</si>
  <si>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</si>
  <si>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</si>
  <si>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</si>
  <si>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</si>
  <si>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</si>
  <si>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</si>
  <si>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</si>
  <si>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</si>
  <si>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</si>
  <si>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</si>
  <si>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</si>
  <si>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</si>
  <si>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</si>
  <si>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</si>
  <si>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</si>
  <si>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</si>
  <si>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</si>
  <si>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</si>
  <si>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</si>
  <si>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</si>
  <si>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</si>
  <si>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</si>
  <si>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</si>
  <si>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</si>
  <si>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</si>
  <si>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</si>
  <si>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</si>
  <si>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</si>
  <si>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</si>
  <si>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</si>
  <si>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</si>
  <si>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</si>
  <si>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</si>
  <si>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</si>
  <si>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</si>
  <si>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</si>
  <si>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</si>
  <si>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</si>
  <si>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</si>
  <si>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</si>
  <si>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</si>
  <si>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</si>
  <si>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</si>
  <si>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</si>
  <si>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</si>
  <si>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</si>
  <si>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</si>
  <si>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</si>
  <si>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</si>
  <si>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</si>
  <si>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</si>
  <si>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</si>
  <si>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</si>
  <si>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</si>
  <si>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</si>
  <si>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</si>
  <si>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</si>
  <si>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</si>
  <si>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</si>
  <si>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</si>
  <si>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</si>
  <si>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</si>
  <si>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</si>
  <si>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</si>
  <si>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</si>
  <si>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</si>
  <si>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</si>
  <si>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</si>
  <si>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</si>
  <si>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</si>
  <si>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</si>
  <si>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</si>
  <si>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</si>
  <si>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</si>
  <si>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</si>
  <si>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</si>
  <si>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</si>
  <si>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</si>
  <si>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</si>
  <si>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</si>
  <si>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</si>
  <si>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</si>
  <si>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</si>
  <si>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</si>
  <si>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</si>
  <si>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</si>
  <si>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</si>
  <si>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</si>
  <si>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</si>
  <si>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</si>
  <si>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</si>
  <si>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</si>
  <si>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</si>
  <si>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</si>
  <si>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</si>
  <si>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</si>
  <si>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</si>
  <si>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</si>
  <si>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</si>
  <si>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</si>
  <si>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</si>
  <si>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</si>
  <si>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</si>
  <si>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</si>
  <si>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</si>
  <si>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</si>
  <si>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</si>
  <si>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</si>
  <si>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</si>
  <si>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</si>
  <si>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</si>
  <si>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北海道南幌町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</si>
  <si>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</si>
  <si>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</si>
  <si>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</si>
  <si>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</si>
  <si>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</si>
  <si>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</si>
  <si>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</si>
  <si>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</si>
  <si>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</si>
  <si>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</si>
  <si>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</si>
  <si>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</si>
  <si>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</si>
  <si>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</si>
  <si>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</si>
  <si>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</si>
  <si>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</si>
  <si>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</si>
  <si>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</si>
  <si>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</si>
  <si>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</si>
  <si>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</si>
  <si>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</si>
  <si>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</si>
  <si>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</si>
  <si>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</si>
  <si>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</si>
  <si>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</si>
  <si>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</si>
  <si>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</si>
  <si>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</si>
  <si>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</si>
  <si>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</si>
  <si>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</si>
  <si>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</si>
  <si>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</si>
  <si>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</si>
  <si>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</si>
  <si>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</si>
  <si>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</si>
  <si>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</si>
  <si>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</si>
  <si>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</si>
  <si>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</si>
  <si>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</si>
  <si>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</si>
  <si>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</si>
  <si>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</si>
  <si>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</si>
  <si>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</si>
  <si>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</si>
  <si>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</si>
  <si>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</si>
  <si>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</si>
  <si>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</si>
  <si>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</si>
  <si>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</si>
  <si>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</si>
  <si>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</si>
  <si>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</si>
  <si>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</si>
  <si>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</si>
  <si>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</si>
  <si>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</si>
  <si>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</si>
  <si>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</si>
  <si>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</si>
  <si>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</si>
  <si>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</si>
  <si>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</si>
  <si>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</si>
  <si>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</si>
  <si>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</si>
  <si>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</si>
  <si>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</si>
  <si>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</si>
  <si>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</si>
  <si>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</si>
  <si>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</si>
  <si>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</si>
  <si>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</si>
  <si>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</si>
  <si>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</si>
  <si>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</si>
  <si>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</si>
  <si>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</si>
  <si>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</si>
  <si>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</si>
  <si>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</si>
  <si>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</si>
  <si>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</si>
  <si>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</si>
  <si>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</si>
  <si>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</si>
  <si>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</si>
  <si>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</si>
  <si>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</si>
  <si>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</si>
  <si>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</si>
  <si>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</si>
  <si>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</si>
  <si>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</si>
  <si>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</si>
  <si>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</si>
  <si>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</si>
  <si>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</si>
  <si>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</si>
  <si>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</si>
  <si>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</si>
  <si>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</si>
  <si>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</si>
  <si>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</si>
  <si>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</si>
  <si>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</si>
  <si>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</si>
  <si>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</si>
  <si>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</si>
  <si>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</si>
  <si>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</si>
  <si>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</si>
  <si>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</si>
  <si>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</si>
  <si>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</si>
  <si>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</si>
  <si>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</si>
  <si>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</si>
  <si>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</si>
  <si>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</si>
  <si>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</si>
  <si>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</si>
  <si>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</si>
  <si>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</si>
  <si>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</si>
  <si>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</si>
  <si>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</si>
  <si>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</si>
  <si>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</si>
  <si>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</si>
  <si>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</si>
  <si>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</si>
  <si>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</si>
  <si>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</si>
  <si>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</si>
  <si>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</si>
  <si>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</si>
  <si>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</si>
  <si>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</si>
  <si>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</si>
  <si>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</si>
  <si>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</si>
  <si>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</si>
  <si>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</si>
  <si>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</si>
  <si>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</si>
  <si>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</si>
  <si>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</si>
  <si>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</si>
  <si>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</si>
  <si>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</si>
  <si>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</si>
  <si>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</si>
  <si>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</si>
  <si>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</si>
  <si>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</si>
  <si>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</si>
  <si>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</si>
  <si>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</si>
  <si>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</si>
  <si>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</si>
  <si>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</si>
  <si>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</si>
  <si>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</si>
  <si>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</si>
  <si>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</si>
  <si>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</si>
  <si>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</si>
  <si>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</si>
  <si>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</si>
  <si>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</si>
  <si>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</si>
  <si>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</si>
  <si>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</si>
  <si>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</si>
  <si>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</si>
  <si>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</si>
  <si>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</si>
  <si>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</si>
  <si>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</si>
  <si>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</si>
  <si>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</si>
  <si>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</si>
  <si>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</si>
  <si>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</si>
  <si>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</si>
  <si>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</si>
  <si>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</si>
  <si>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</si>
  <si>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</si>
  <si>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</si>
  <si>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</si>
  <si>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</si>
  <si>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</si>
  <si>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</si>
  <si>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</si>
  <si>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</si>
  <si>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1.25</t>
  </si>
  <si>
    <t>▲ 4.64</t>
  </si>
  <si>
    <t>▲ 0.14</t>
  </si>
  <si>
    <t>病院事業会計</t>
  </si>
  <si>
    <t>一般会計</t>
  </si>
  <si>
    <t>介護保険特別会計</t>
  </si>
  <si>
    <t>国民健康保険特別会計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</si>
  <si>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</si>
  <si>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</si>
  <si>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</si>
  <si>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</si>
  <si>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</si>
  <si>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</si>
  <si>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</si>
  <si>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</si>
  <si>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</si>
  <si>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</si>
  <si>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</si>
  <si>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</si>
  <si>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</si>
  <si>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</si>
  <si>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</si>
  <si>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</si>
  <si>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南空知葬斎組合</t>
    <rPh sb="0" eb="1">
      <t>ミナミ</t>
    </rPh>
    <rPh sb="1" eb="3">
      <t>ソラチ</t>
    </rPh>
    <rPh sb="3" eb="4">
      <t>ソウ</t>
    </rPh>
    <rPh sb="4" eb="5">
      <t>ヒトシ</t>
    </rPh>
    <rPh sb="5" eb="7">
      <t>クミアイ</t>
    </rPh>
    <phoneticPr fontId="2"/>
  </si>
  <si>
    <t>南空知公衆衛生組合</t>
    <rPh sb="0" eb="1">
      <t>ミナミ</t>
    </rPh>
    <rPh sb="1" eb="3">
      <t>ソラチ</t>
    </rPh>
    <rPh sb="3" eb="5">
      <t>コウシュウ</t>
    </rPh>
    <rPh sb="5" eb="7">
      <t>エイセイ</t>
    </rPh>
    <rPh sb="7" eb="9">
      <t>クミアイ</t>
    </rPh>
    <phoneticPr fontId="2"/>
  </si>
  <si>
    <t>空知教育研修センター組合</t>
    <rPh sb="0" eb="2">
      <t>ソラチ</t>
    </rPh>
    <rPh sb="2" eb="4">
      <t>キョウイク</t>
    </rPh>
    <rPh sb="4" eb="6">
      <t>ケンシュウ</t>
    </rPh>
    <rPh sb="10" eb="12">
      <t>クミアイ</t>
    </rPh>
    <phoneticPr fontId="2"/>
  </si>
  <si>
    <t>南空知消防組合</t>
    <rPh sb="0" eb="1">
      <t>ミナミ</t>
    </rPh>
    <rPh sb="1" eb="3">
      <t>ソラチ</t>
    </rPh>
    <rPh sb="3" eb="5">
      <t>ショウボウ</t>
    </rPh>
    <rPh sb="5" eb="7">
      <t>クミアイ</t>
    </rPh>
    <phoneticPr fontId="2"/>
  </si>
  <si>
    <t>南空知ふるさと市町村圏組合</t>
    <rPh sb="0" eb="1">
      <t>ミナミ</t>
    </rPh>
    <rPh sb="1" eb="3">
      <t>ソラチ</t>
    </rPh>
    <rPh sb="7" eb="10">
      <t>シチョウソン</t>
    </rPh>
    <rPh sb="10" eb="11">
      <t>ケン</t>
    </rPh>
    <rPh sb="11" eb="13">
      <t>クミアイ</t>
    </rPh>
    <phoneticPr fontId="2"/>
  </si>
  <si>
    <t>長幌上水道企業団</t>
    <rPh sb="0" eb="2">
      <t>ナガホロ</t>
    </rPh>
    <rPh sb="2" eb="5">
      <t>ジョウスイドウ</t>
    </rPh>
    <rPh sb="5" eb="7">
      <t>キギョウ</t>
    </rPh>
    <rPh sb="7" eb="8">
      <t>ダン</t>
    </rPh>
    <phoneticPr fontId="2"/>
  </si>
  <si>
    <t>道央廃棄物処理組合</t>
    <rPh sb="0" eb="2">
      <t>ドウオウ</t>
    </rPh>
    <rPh sb="2" eb="5">
      <t>ハイキブツ</t>
    </rPh>
    <rPh sb="5" eb="7">
      <t>ショリ</t>
    </rPh>
    <rPh sb="7" eb="9">
      <t>クミアイ</t>
    </rPh>
    <phoneticPr fontId="2"/>
  </si>
  <si>
    <t>南幌振興公社</t>
    <rPh sb="0" eb="2">
      <t>ナンポロ</t>
    </rPh>
    <rPh sb="2" eb="4">
      <t>シンコウ</t>
    </rPh>
    <rPh sb="4" eb="6">
      <t>コウシャ</t>
    </rPh>
    <phoneticPr fontId="2"/>
  </si>
  <si>
    <t>南幌町農産物加工センター</t>
    <rPh sb="0" eb="3">
      <t>ナンポロチョウ</t>
    </rPh>
    <rPh sb="3" eb="6">
      <t>ノウサンブツ</t>
    </rPh>
    <rPh sb="6" eb="8">
      <t>カコウ</t>
    </rPh>
    <phoneticPr fontId="2"/>
  </si>
  <si>
    <t>-</t>
    <phoneticPr fontId="2"/>
  </si>
  <si>
    <t>-</t>
    <phoneticPr fontId="2"/>
  </si>
  <si>
    <t>-</t>
    <phoneticPr fontId="2"/>
  </si>
  <si>
    <t>-</t>
    <phoneticPr fontId="2"/>
  </si>
  <si>
    <t>-</t>
    <phoneticPr fontId="2"/>
  </si>
  <si>
    <t>-</t>
    <phoneticPr fontId="2"/>
  </si>
  <si>
    <t>ふるさと応援基金</t>
    <rPh sb="4" eb="8">
      <t>オウエンキキン</t>
    </rPh>
    <phoneticPr fontId="5"/>
  </si>
  <si>
    <t>南幌温泉ハート＆ハート基金</t>
    <rPh sb="0" eb="2">
      <t>ナンポロ</t>
    </rPh>
    <rPh sb="2" eb="4">
      <t>オンセン</t>
    </rPh>
    <rPh sb="11" eb="13">
      <t>キキン</t>
    </rPh>
    <phoneticPr fontId="2"/>
  </si>
  <si>
    <t>地域福祉振興基金</t>
    <rPh sb="0" eb="2">
      <t>チイキ</t>
    </rPh>
    <rPh sb="2" eb="4">
      <t>フクシ</t>
    </rPh>
    <rPh sb="4" eb="6">
      <t>シンコウ</t>
    </rPh>
    <rPh sb="6" eb="8">
      <t>キキン</t>
    </rPh>
    <phoneticPr fontId="2"/>
  </si>
  <si>
    <t>中山間ふるさと水と土保全基金</t>
    <rPh sb="0" eb="3">
      <t>チュウサンカン</t>
    </rPh>
    <rPh sb="7" eb="8">
      <t>ミズ</t>
    </rPh>
    <rPh sb="9" eb="10">
      <t>ツチ</t>
    </rPh>
    <rPh sb="10" eb="12">
      <t>ホゼン</t>
    </rPh>
    <rPh sb="12" eb="14">
      <t>キキン</t>
    </rPh>
    <phoneticPr fontId="2"/>
  </si>
  <si>
    <t>教育振興基金</t>
    <rPh sb="0" eb="2">
      <t>キョウイク</t>
    </rPh>
    <rPh sb="2" eb="4">
      <t>シンコウ</t>
    </rPh>
    <rPh sb="4" eb="6">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</si>
  <si>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</si>
  <si>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</si>
  <si>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</si>
  <si>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有形固定資産減価償却率66.0％については類似団体内平均値を上回っており、令和3年度将来負担比率95.8％についても類似団体内平均値と比較して高い水準となっている。将来負担比率の上昇については、上水道施設の負担金に係る一般会計出資債の増加に伴う地方債現在高の増加によるもので、有形固定資産減価償却率も上昇傾向にあるため、公共施設管理計画に基づいた個別施設計画において、各施設の修繕や維持管理を適切に行い、将来負担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</si>
  <si>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</si>
  <si>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</si>
  <si>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</si>
  <si>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</si>
  <si>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</si>
  <si>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</si>
  <si>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上水道施設の負担金にかかる一般会計出資債の増加に伴う地方債現在高の増加や一部事務組合への負担金増加に伴う組合負担等見込額の増加により、昨年度よりも9.2ポイント上昇した。実質公債費比率については、公債費等の償還ピークが過ぎたことによる元利償還金等及び算入公債費等の減少により、ここ数年は減少傾向で推移している。今後については、地方債現在高の増加が見込まれることに伴い元利償還金等の増加も見込まれることのほか、地方債償還に充てるべき充当可能特定財源の減少も見込まれることから、将来負担比率、実質公債費比率ともに横ばい若しくは上昇することが見込まれる。</t>
    <rPh sb="18" eb="21">
      <t>フタンキン</t>
    </rPh>
    <rPh sb="25" eb="27">
      <t>イッパン</t>
    </rPh>
    <rPh sb="27" eb="29">
      <t>カイケイ</t>
    </rPh>
    <rPh sb="29" eb="31">
      <t>シュッシ</t>
    </rPh>
    <rPh sb="48" eb="50">
      <t>イチブ</t>
    </rPh>
    <rPh sb="50" eb="52">
      <t>ジム</t>
    </rPh>
    <rPh sb="52" eb="54">
      <t>クミアイ</t>
    </rPh>
    <rPh sb="56" eb="59">
      <t>フタンキン</t>
    </rPh>
    <rPh sb="59" eb="61">
      <t>ゾウカ</t>
    </rPh>
    <rPh sb="62" eb="63">
      <t>トモナ</t>
    </rPh>
    <rPh sb="64" eb="66">
      <t>クミアイ</t>
    </rPh>
    <rPh sb="66" eb="68">
      <t>フタン</t>
    </rPh>
    <rPh sb="68" eb="69">
      <t>トウ</t>
    </rPh>
    <rPh sb="69" eb="71">
      <t>ミコ</t>
    </rPh>
    <rPh sb="71" eb="72">
      <t>ガク</t>
    </rPh>
    <rPh sb="185" eb="187">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</si>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</sst>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2E7C369-56A4-4A00-ADBD-A48768BEF31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25AEEB41-EE87-460F-96EA-C5CDB222C2A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EC5-4879-A802-FCC5A4A201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108132</c:v>
                </c:pt>
                <c:pt idx="1">
                  <c:v>90393</c:v>
                </c:pt>
                <c:pt idx="2">
                  <c:v>101888</c:v>
                </c:pt>
                <c:pt idx="3">
                  <c:v>237404</c:v>
                </c:pt>
                <c:pt idx="4">
                  <c:v>110661</c:v>
                </c:pt>
              </c:numCache>
            </c:numRef>
          </c:val>
          <c:smooth val="0"/>
          <c:extLst>
            <c:ext xmlns:c16="http://schemas.microsoft.com/office/drawing/2014/chart" uri="{C3380CC4-5D6E-409C-BE32-E72D297353CC}">
              <c16:uniqueId val="{00000001-CEC5-4879-A802-FCC5A4A201A1}"/>
            </c:ext>
          </c:extLst>
        </c:ser>
        <c:dLbls>
          <c:showLegendKey val="0"/>
          <c:showVal val="0"/>
          <c:showCatName val="0"/>
          <c:showSerName val="0"/>
          <c:showPercent val="0"/>
          <c:showBubbleSize val="0"/>
        </c:dLbls>
        <c:marker val="1"/>
        <c:smooth val="0"/>
        <c:axId val="416664912"/>
        <c:axId val="416662560"/>
      </c:lineChart>
      <c:catAx>
        <c:axId val="41666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62560"/>
        <c:crosses val="autoZero"/>
        <c:auto val="1"/>
        <c:lblAlgn val="ctr"/>
        <c:lblOffset val="100"/>
        <c:tickLblSkip val="1"/>
        <c:tickMarkSkip val="1"/>
        <c:noMultiLvlLbl val="0"/>
      </c:catAx>
      <c:valAx>
        <c:axId val="4166625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6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3.23</c:v>
                </c:pt>
                <c:pt idx="1">
                  <c:v>4.24</c:v>
                </c:pt>
                <c:pt idx="2">
                  <c:v>3.6</c:v>
                </c:pt>
                <c:pt idx="3">
                  <c:v>4.96</c:v>
                </c:pt>
                <c:pt idx="4">
                  <c:v>4.3899999999999997</c:v>
                </c:pt>
              </c:numCache>
            </c:numRef>
          </c:val>
          <c:extLst>
            <c:ext xmlns:c16="http://schemas.microsoft.com/office/drawing/2014/chart" uri="{C3380CC4-5D6E-409C-BE32-E72D297353CC}">
              <c16:uniqueId val="{00000000-D555-4BEB-96D3-237A862B8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31.19</c:v>
                </c:pt>
                <c:pt idx="1">
                  <c:v>26.01</c:v>
                </c:pt>
                <c:pt idx="2">
                  <c:v>26.64</c:v>
                </c:pt>
                <c:pt idx="3">
                  <c:v>24.52</c:v>
                </c:pt>
                <c:pt idx="4">
                  <c:v>25.44</c:v>
                </c:pt>
              </c:numCache>
            </c:numRef>
          </c:val>
          <c:extLst>
            <c:ext xmlns:c16="http://schemas.microsoft.com/office/drawing/2014/chart" uri="{C3380CC4-5D6E-409C-BE32-E72D297353CC}">
              <c16:uniqueId val="{00000001-D555-4BEB-96D3-237A862B83DA}"/>
            </c:ext>
          </c:extLst>
        </c:ser>
        <c:dLbls>
          <c:showLegendKey val="0"/>
          <c:showVal val="0"/>
          <c:showCatName val="0"/>
          <c:showSerName val="0"/>
          <c:showPercent val="0"/>
          <c:showBubbleSize val="0"/>
        </c:dLbls>
        <c:gapWidth val="250"/>
        <c:overlap val="100"/>
        <c:axId val="416663344"/>
        <c:axId val="416663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-1.25</c:v>
                </c:pt>
                <c:pt idx="1">
                  <c:v>-4.6399999999999997</c:v>
                </c:pt>
                <c:pt idx="2">
                  <c:v>-0.14000000000000001</c:v>
                </c:pt>
                <c:pt idx="3">
                  <c:v>0.45</c:v>
                </c:pt>
                <c:pt idx="4">
                  <c:v>2.2200000000000002</c:v>
                </c:pt>
              </c:numCache>
            </c:numRef>
          </c:val>
          <c:smooth val="0"/>
          <c:extLst>
            <c:ext xmlns:c16="http://schemas.microsoft.com/office/drawing/2014/chart" uri="{C3380CC4-5D6E-409C-BE32-E72D297353CC}">
              <c16:uniqueId val="{00000002-D555-4BEB-96D3-237A862B83DA}"/>
            </c:ext>
          </c:extLst>
        </c:ser>
        <c:dLbls>
          <c:showLegendKey val="0"/>
          <c:showVal val="0"/>
          <c:showCatName val="0"/>
          <c:showSerName val="0"/>
          <c:showPercent val="0"/>
          <c:showBubbleSize val="0"/>
        </c:dLbls>
        <c:marker val="1"/>
        <c:smooth val="0"/>
        <c:axId val="416663344"/>
        <c:axId val="416663736"/>
      </c:lineChart>
      <c:catAx>
        <c:axId val="41666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663736"/>
        <c:crosses val="autoZero"/>
        <c:auto val="1"/>
        <c:lblAlgn val="ctr"/>
        <c:lblOffset val="100"/>
        <c:tickLblSkip val="1"/>
        <c:tickMarkSkip val="1"/>
        <c:noMultiLvlLbl val="0"/>
      </c:catAx>
      <c:valAx>
        <c:axId val="416663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4C-4CE7-813D-F3F01A88C0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4C-4CE7-813D-F3F01A88C0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4C-4CE7-813D-F3F01A88C0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5B4C-4CE7-813D-F3F01A88C0A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4-5B4C-4CE7-813D-F3F01A88C0A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c:v>
                </c:pt>
                <c:pt idx="4">
                  <c:v>#N/A</c:v>
                </c:pt>
                <c:pt idx="5">
                  <c:v>0.23</c:v>
                </c:pt>
                <c:pt idx="6">
                  <c:v>#N/A</c:v>
                </c:pt>
                <c:pt idx="7">
                  <c:v>0.36</c:v>
                </c:pt>
                <c:pt idx="8">
                  <c:v>#N/A</c:v>
                </c:pt>
                <c:pt idx="9">
                  <c:v>0.2</c:v>
                </c:pt>
              </c:numCache>
            </c:numRef>
          </c:val>
          <c:extLst>
            <c:ext xmlns:c16="http://schemas.microsoft.com/office/drawing/2014/chart" uri="{C3380CC4-5D6E-409C-BE32-E72D297353CC}">
              <c16:uniqueId val="{00000005-5B4C-4CE7-813D-F3F01A88C0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1.18</c:v>
                </c:pt>
                <c:pt idx="4">
                  <c:v>#N/A</c:v>
                </c:pt>
                <c:pt idx="5">
                  <c:v>0.8</c:v>
                </c:pt>
                <c:pt idx="6">
                  <c:v>#N/A</c:v>
                </c:pt>
                <c:pt idx="7">
                  <c:v>0.52</c:v>
                </c:pt>
                <c:pt idx="8">
                  <c:v>#N/A</c:v>
                </c:pt>
                <c:pt idx="9">
                  <c:v>0.47</c:v>
                </c:pt>
              </c:numCache>
            </c:numRef>
          </c:val>
          <c:extLst>
            <c:ext xmlns:c16="http://schemas.microsoft.com/office/drawing/2014/chart" uri="{C3380CC4-5D6E-409C-BE32-E72D297353CC}">
              <c16:uniqueId val="{00000006-5B4C-4CE7-813D-F3F01A88C0A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1.59</c:v>
                </c:pt>
                <c:pt idx="4">
                  <c:v>#N/A</c:v>
                </c:pt>
                <c:pt idx="5">
                  <c:v>1.8</c:v>
                </c:pt>
                <c:pt idx="6">
                  <c:v>#N/A</c:v>
                </c:pt>
                <c:pt idx="7">
                  <c:v>1.43</c:v>
                </c:pt>
                <c:pt idx="8">
                  <c:v>#N/A</c:v>
                </c:pt>
                <c:pt idx="9">
                  <c:v>1.4</c:v>
                </c:pt>
              </c:numCache>
            </c:numRef>
          </c:val>
          <c:extLst>
            <c:ext xmlns:c16="http://schemas.microsoft.com/office/drawing/2014/chart" uri="{C3380CC4-5D6E-409C-BE32-E72D297353CC}">
              <c16:uniqueId val="{00000007-5B4C-4CE7-813D-F3F01A88C0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3.22</c:v>
                </c:pt>
                <c:pt idx="2">
                  <c:v>#N/A</c:v>
                </c:pt>
                <c:pt idx="3">
                  <c:v>4.24</c:v>
                </c:pt>
                <c:pt idx="4">
                  <c:v>#N/A</c:v>
                </c:pt>
                <c:pt idx="5">
                  <c:v>3.59</c:v>
                </c:pt>
                <c:pt idx="6">
                  <c:v>#N/A</c:v>
                </c:pt>
                <c:pt idx="7">
                  <c:v>4.95</c:v>
                </c:pt>
                <c:pt idx="8">
                  <c:v>#N/A</c:v>
                </c:pt>
                <c:pt idx="9">
                  <c:v>4.3899999999999997</c:v>
                </c:pt>
              </c:numCache>
            </c:numRef>
          </c:val>
          <c:extLst>
            <c:ext xmlns:c16="http://schemas.microsoft.com/office/drawing/2014/chart" uri="{C3380CC4-5D6E-409C-BE32-E72D297353CC}">
              <c16:uniqueId val="{00000008-5B4C-4CE7-813D-F3F01A88C0A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3.27</c:v>
                </c:pt>
                <c:pt idx="2">
                  <c:v>#N/A</c:v>
                </c:pt>
                <c:pt idx="3">
                  <c:v>2.4700000000000002</c:v>
                </c:pt>
                <c:pt idx="4">
                  <c:v>#N/A</c:v>
                </c:pt>
                <c:pt idx="5">
                  <c:v>1.37</c:v>
                </c:pt>
                <c:pt idx="6">
                  <c:v>#N/A</c:v>
                </c:pt>
                <c:pt idx="7">
                  <c:v>3.75</c:v>
                </c:pt>
                <c:pt idx="8">
                  <c:v>#N/A</c:v>
                </c:pt>
                <c:pt idx="9">
                  <c:v>6.63</c:v>
                </c:pt>
              </c:numCache>
            </c:numRef>
          </c:val>
          <c:extLst>
            <c:ext xmlns:c16="http://schemas.microsoft.com/office/drawing/2014/chart" uri="{C3380CC4-5D6E-409C-BE32-E72D297353CC}">
              <c16:uniqueId val="{00000009-5B4C-4CE7-813D-F3F01A88C0A3}"/>
            </c:ext>
          </c:extLst>
        </c:ser>
        <c:dLbls>
          <c:showLegendKey val="0"/>
          <c:showVal val="0"/>
          <c:showCatName val="0"/>
          <c:showSerName val="0"/>
          <c:showPercent val="0"/>
          <c:showBubbleSize val="0"/>
        </c:dLbls>
        <c:gapWidth val="150"/>
        <c:overlap val="100"/>
        <c:axId val="416664128"/>
        <c:axId val="414355456"/>
      </c:barChart>
      <c:catAx>
        <c:axId val="4166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55456"/>
        <c:crosses val="autoZero"/>
        <c:auto val="1"/>
        <c:lblAlgn val="ctr"/>
        <c:lblOffset val="100"/>
        <c:tickLblSkip val="1"/>
        <c:tickMarkSkip val="1"/>
        <c:noMultiLvlLbl val="0"/>
      </c:catAx>
      <c:valAx>
        <c:axId val="41435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479</c:v>
                </c:pt>
                <c:pt idx="5">
                  <c:v>459</c:v>
                </c:pt>
                <c:pt idx="8">
                  <c:v>517</c:v>
                </c:pt>
                <c:pt idx="11">
                  <c:v>499</c:v>
                </c:pt>
                <c:pt idx="14">
                  <c:v>397</c:v>
                </c:pt>
              </c:numCache>
            </c:numRef>
          </c:val>
          <c:extLst>
            <c:ext xmlns:c16="http://schemas.microsoft.com/office/drawing/2014/chart" uri="{C3380CC4-5D6E-409C-BE32-E72D297353CC}">
              <c16:uniqueId val="{00000000-CE3C-453C-8665-1C76717BFA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3C-453C-8665-1C76717BFA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84</c:v>
                </c:pt>
                <c:pt idx="3">
                  <c:v>84</c:v>
                </c:pt>
                <c:pt idx="6">
                  <c:v>76</c:v>
                </c:pt>
                <c:pt idx="9">
                  <c:v>66</c:v>
                </c:pt>
                <c:pt idx="12">
                  <c:v>26</c:v>
                </c:pt>
              </c:numCache>
            </c:numRef>
          </c:val>
          <c:extLst>
            <c:ext xmlns:c16="http://schemas.microsoft.com/office/drawing/2014/chart" uri="{C3380CC4-5D6E-409C-BE32-E72D297353CC}">
              <c16:uniqueId val="{00000002-CE3C-453C-8665-1C76717BFA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41</c:v>
                </c:pt>
                <c:pt idx="6">
                  <c:v>41</c:v>
                </c:pt>
                <c:pt idx="9">
                  <c:v>38</c:v>
                </c:pt>
                <c:pt idx="12">
                  <c:v>39</c:v>
                </c:pt>
              </c:numCache>
            </c:numRef>
          </c:val>
          <c:extLst>
            <c:ext xmlns:c16="http://schemas.microsoft.com/office/drawing/2014/chart" uri="{C3380CC4-5D6E-409C-BE32-E72D297353CC}">
              <c16:uniqueId val="{00000003-CE3C-453C-8665-1C76717BFA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76</c:v>
                </c:pt>
                <c:pt idx="3">
                  <c:v>77</c:v>
                </c:pt>
                <c:pt idx="6">
                  <c:v>67</c:v>
                </c:pt>
                <c:pt idx="9">
                  <c:v>81</c:v>
                </c:pt>
                <c:pt idx="12">
                  <c:v>72</c:v>
                </c:pt>
              </c:numCache>
            </c:numRef>
          </c:val>
          <c:extLst>
            <c:ext xmlns:c16="http://schemas.microsoft.com/office/drawing/2014/chart" uri="{C3380CC4-5D6E-409C-BE32-E72D297353CC}">
              <c16:uniqueId val="{00000004-CE3C-453C-8665-1C76717BFA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C-453C-8665-1C76717BFA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3C-453C-8665-1C76717BFA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582</c:v>
                </c:pt>
                <c:pt idx="3">
                  <c:v>612</c:v>
                </c:pt>
                <c:pt idx="6">
                  <c:v>644</c:v>
                </c:pt>
                <c:pt idx="9">
                  <c:v>574</c:v>
                </c:pt>
                <c:pt idx="12">
                  <c:v>576</c:v>
                </c:pt>
              </c:numCache>
            </c:numRef>
          </c:val>
          <c:extLst>
            <c:ext xmlns:c16="http://schemas.microsoft.com/office/drawing/2014/chart" uri="{C3380CC4-5D6E-409C-BE32-E72D297353CC}">
              <c16:uniqueId val="{00000007-CE3C-453C-8665-1C76717BFA03}"/>
            </c:ext>
          </c:extLst>
        </c:ser>
        <c:dLbls>
          <c:showLegendKey val="0"/>
          <c:showVal val="0"/>
          <c:showCatName val="0"/>
          <c:showSerName val="0"/>
          <c:showPercent val="0"/>
          <c:showBubbleSize val="0"/>
        </c:dLbls>
        <c:gapWidth val="100"/>
        <c:overlap val="100"/>
        <c:axId val="414356240"/>
        <c:axId val="41434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306</c:v>
                </c:pt>
                <c:pt idx="2">
                  <c:v>#N/A</c:v>
                </c:pt>
                <c:pt idx="3">
                  <c:v>#N/A</c:v>
                </c:pt>
                <c:pt idx="4">
                  <c:v>355</c:v>
                </c:pt>
                <c:pt idx="5">
                  <c:v>#N/A</c:v>
                </c:pt>
                <c:pt idx="6">
                  <c:v>#N/A</c:v>
                </c:pt>
                <c:pt idx="7">
                  <c:v>311</c:v>
                </c:pt>
                <c:pt idx="8">
                  <c:v>#N/A</c:v>
                </c:pt>
                <c:pt idx="9">
                  <c:v>#N/A</c:v>
                </c:pt>
                <c:pt idx="10">
                  <c:v>260</c:v>
                </c:pt>
                <c:pt idx="11">
                  <c:v>#N/A</c:v>
                </c:pt>
                <c:pt idx="12">
                  <c:v>#N/A</c:v>
                </c:pt>
                <c:pt idx="13">
                  <c:v>316</c:v>
                </c:pt>
                <c:pt idx="14">
                  <c:v>#N/A</c:v>
                </c:pt>
              </c:numCache>
            </c:numRef>
          </c:val>
          <c:smooth val="0"/>
          <c:extLst>
            <c:ext xmlns:c16="http://schemas.microsoft.com/office/drawing/2014/chart" uri="{C3380CC4-5D6E-409C-BE32-E72D297353CC}">
              <c16:uniqueId val="{00000008-CE3C-453C-8665-1C76717BFA03}"/>
            </c:ext>
          </c:extLst>
        </c:ser>
        <c:dLbls>
          <c:showLegendKey val="0"/>
          <c:showVal val="0"/>
          <c:showCatName val="0"/>
          <c:showSerName val="0"/>
          <c:showPercent val="0"/>
          <c:showBubbleSize val="0"/>
        </c:dLbls>
        <c:marker val="1"/>
        <c:smooth val="0"/>
        <c:axId val="414356240"/>
        <c:axId val="414349968"/>
      </c:lineChart>
      <c:catAx>
        <c:axId val="41435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49968"/>
        <c:crosses val="autoZero"/>
        <c:auto val="1"/>
        <c:lblAlgn val="ctr"/>
        <c:lblOffset val="100"/>
        <c:tickLblSkip val="1"/>
        <c:tickMarkSkip val="1"/>
        <c:noMultiLvlLbl val="0"/>
      </c:catAx>
      <c:valAx>
        <c:axId val="41434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5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4333</c:v>
                </c:pt>
                <c:pt idx="5">
                  <c:v>4168</c:v>
                </c:pt>
                <c:pt idx="8">
                  <c:v>4093</c:v>
                </c:pt>
                <c:pt idx="11">
                  <c:v>4473</c:v>
                </c:pt>
                <c:pt idx="14">
                  <c:v>5034</c:v>
                </c:pt>
              </c:numCache>
            </c:numRef>
          </c:val>
          <c:extLst>
            <c:ext xmlns:c16="http://schemas.microsoft.com/office/drawing/2014/chart" uri="{C3380CC4-5D6E-409C-BE32-E72D297353CC}">
              <c16:uniqueId val="{00000000-0DC2-4947-AAE7-606EAD2FE0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206</c:v>
                </c:pt>
                <c:pt idx="5">
                  <c:v>194</c:v>
                </c:pt>
                <c:pt idx="8">
                  <c:v>186</c:v>
                </c:pt>
                <c:pt idx="11">
                  <c:v>180</c:v>
                </c:pt>
                <c:pt idx="14">
                  <c:v>163</c:v>
                </c:pt>
              </c:numCache>
            </c:numRef>
          </c:val>
          <c:extLst>
            <c:ext xmlns:c16="http://schemas.microsoft.com/office/drawing/2014/chart" uri="{C3380CC4-5D6E-409C-BE32-E72D297353CC}">
              <c16:uniqueId val="{00000001-0DC2-4947-AAE7-606EAD2FE0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1557</c:v>
                </c:pt>
                <c:pt idx="5">
                  <c:v>1408</c:v>
                </c:pt>
                <c:pt idx="8">
                  <c:v>1482</c:v>
                </c:pt>
                <c:pt idx="11">
                  <c:v>1474</c:v>
                </c:pt>
                <c:pt idx="14">
                  <c:v>1640</c:v>
                </c:pt>
              </c:numCache>
            </c:numRef>
          </c:val>
          <c:extLst>
            <c:ext xmlns:c16="http://schemas.microsoft.com/office/drawing/2014/chart" uri="{C3380CC4-5D6E-409C-BE32-E72D297353CC}">
              <c16:uniqueId val="{00000002-0DC2-4947-AAE7-606EAD2FE0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C2-4947-AAE7-606EAD2FE0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C2-4947-AAE7-606EAD2FE0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15</c:v>
                </c:pt>
                <c:pt idx="6">
                  <c:v>14</c:v>
                </c:pt>
                <c:pt idx="9">
                  <c:v>14</c:v>
                </c:pt>
                <c:pt idx="12">
                  <c:v>13</c:v>
                </c:pt>
              </c:numCache>
            </c:numRef>
          </c:val>
          <c:extLst>
            <c:ext xmlns:c16="http://schemas.microsoft.com/office/drawing/2014/chart" uri="{C3380CC4-5D6E-409C-BE32-E72D297353CC}">
              <c16:uniqueId val="{00000005-0DC2-4947-AAE7-606EAD2FE0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636</c:v>
                </c:pt>
                <c:pt idx="3">
                  <c:v>532</c:v>
                </c:pt>
                <c:pt idx="6">
                  <c:v>529</c:v>
                </c:pt>
                <c:pt idx="9">
                  <c:v>514</c:v>
                </c:pt>
                <c:pt idx="12">
                  <c:v>530</c:v>
                </c:pt>
              </c:numCache>
            </c:numRef>
          </c:val>
          <c:extLst>
            <c:ext xmlns:c16="http://schemas.microsoft.com/office/drawing/2014/chart" uri="{C3380CC4-5D6E-409C-BE32-E72D297353CC}">
              <c16:uniqueId val="{00000006-0DC2-4947-AAE7-606EAD2FE0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509</c:v>
                </c:pt>
                <c:pt idx="3">
                  <c:v>508</c:v>
                </c:pt>
                <c:pt idx="6">
                  <c:v>620</c:v>
                </c:pt>
                <c:pt idx="9">
                  <c:v>890</c:v>
                </c:pt>
                <c:pt idx="12">
                  <c:v>1631</c:v>
                </c:pt>
              </c:numCache>
            </c:numRef>
          </c:val>
          <c:extLst>
            <c:ext xmlns:c16="http://schemas.microsoft.com/office/drawing/2014/chart" uri="{C3380CC4-5D6E-409C-BE32-E72D297353CC}">
              <c16:uniqueId val="{00000007-0DC2-4947-AAE7-606EAD2FE0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720</c:v>
                </c:pt>
                <c:pt idx="3">
                  <c:v>769</c:v>
                </c:pt>
                <c:pt idx="6">
                  <c:v>716</c:v>
                </c:pt>
                <c:pt idx="9">
                  <c:v>684</c:v>
                </c:pt>
                <c:pt idx="12">
                  <c:v>593</c:v>
                </c:pt>
              </c:numCache>
            </c:numRef>
          </c:val>
          <c:extLst>
            <c:ext xmlns:c16="http://schemas.microsoft.com/office/drawing/2014/chart" uri="{C3380CC4-5D6E-409C-BE32-E72D297353CC}">
              <c16:uniqueId val="{00000008-0DC2-4947-AAE7-606EAD2FE0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236</c:v>
                </c:pt>
                <c:pt idx="3">
                  <c:v>160</c:v>
                </c:pt>
                <c:pt idx="6">
                  <c:v>90</c:v>
                </c:pt>
                <c:pt idx="9">
                  <c:v>25</c:v>
                </c:pt>
                <c:pt idx="12">
                  <c:v>0</c:v>
                </c:pt>
              </c:numCache>
            </c:numRef>
          </c:val>
          <c:extLst>
            <c:ext xmlns:c16="http://schemas.microsoft.com/office/drawing/2014/chart" uri="{C3380CC4-5D6E-409C-BE32-E72D297353CC}">
              <c16:uniqueId val="{00000009-0DC2-4947-AAE7-606EAD2FE0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6029</c:v>
                </c:pt>
                <c:pt idx="3">
                  <c:v>5781</c:v>
                </c:pt>
                <c:pt idx="6">
                  <c:v>5691</c:v>
                </c:pt>
                <c:pt idx="9">
                  <c:v>6470</c:v>
                </c:pt>
                <c:pt idx="12">
                  <c:v>7051</c:v>
                </c:pt>
              </c:numCache>
            </c:numRef>
          </c:val>
          <c:extLst>
            <c:ext xmlns:c16="http://schemas.microsoft.com/office/drawing/2014/chart" uri="{C3380CC4-5D6E-409C-BE32-E72D297353CC}">
              <c16:uniqueId val="{0000000A-0DC2-4947-AAE7-606EAD2FE0A8}"/>
            </c:ext>
          </c:extLst>
        </c:ser>
        <c:dLbls>
          <c:showLegendKey val="0"/>
          <c:showVal val="0"/>
          <c:showCatName val="0"/>
          <c:showSerName val="0"/>
          <c:showPercent val="0"/>
          <c:showBubbleSize val="0"/>
        </c:dLbls>
        <c:gapWidth val="100"/>
        <c:overlap val="100"/>
        <c:axId val="414349576"/>
        <c:axId val="41435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2048</c:v>
                </c:pt>
                <c:pt idx="2">
                  <c:v>#N/A</c:v>
                </c:pt>
                <c:pt idx="3">
                  <c:v>#N/A</c:v>
                </c:pt>
                <c:pt idx="4">
                  <c:v>1994</c:v>
                </c:pt>
                <c:pt idx="5">
                  <c:v>#N/A</c:v>
                </c:pt>
                <c:pt idx="6">
                  <c:v>#N/A</c:v>
                </c:pt>
                <c:pt idx="7">
                  <c:v>1898</c:v>
                </c:pt>
                <c:pt idx="8">
                  <c:v>#N/A</c:v>
                </c:pt>
                <c:pt idx="9">
                  <c:v>#N/A</c:v>
                </c:pt>
                <c:pt idx="10">
                  <c:v>2469</c:v>
                </c:pt>
                <c:pt idx="11">
                  <c:v>#N/A</c:v>
                </c:pt>
                <c:pt idx="12">
                  <c:v>#N/A</c:v>
                </c:pt>
                <c:pt idx="13">
                  <c:v>2982</c:v>
                </c:pt>
                <c:pt idx="14">
                  <c:v>#N/A</c:v>
                </c:pt>
              </c:numCache>
            </c:numRef>
          </c:val>
          <c:smooth val="0"/>
          <c:extLst>
            <c:ext xmlns:c16="http://schemas.microsoft.com/office/drawing/2014/chart" uri="{C3380CC4-5D6E-409C-BE32-E72D297353CC}">
              <c16:uniqueId val="{0000000B-0DC2-4947-AAE7-606EAD2FE0A8}"/>
            </c:ext>
          </c:extLst>
        </c:ser>
        <c:dLbls>
          <c:showLegendKey val="0"/>
          <c:showVal val="0"/>
          <c:showCatName val="0"/>
          <c:showSerName val="0"/>
          <c:showPercent val="0"/>
          <c:showBubbleSize val="0"/>
        </c:dLbls>
        <c:marker val="1"/>
        <c:smooth val="0"/>
        <c:axId val="414349576"/>
        <c:axId val="414351536"/>
      </c:lineChart>
      <c:catAx>
        <c:axId val="41434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351536"/>
        <c:crosses val="autoZero"/>
        <c:auto val="1"/>
        <c:lblAlgn val="ctr"/>
        <c:lblOffset val="100"/>
        <c:tickLblSkip val="1"/>
        <c:tickMarkSkip val="1"/>
        <c:noMultiLvlLbl val="0"/>
      </c:catAx>
      <c:valAx>
        <c:axId val="41435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4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829</c:v>
                </c:pt>
                <c:pt idx="1">
                  <c:v>795</c:v>
                </c:pt>
                <c:pt idx="2">
                  <c:v>881</c:v>
                </c:pt>
              </c:numCache>
            </c:numRef>
          </c:val>
          <c:extLst>
            <c:ext xmlns:c16="http://schemas.microsoft.com/office/drawing/2014/chart" uri="{C3380CC4-5D6E-409C-BE32-E72D297353CC}">
              <c16:uniqueId val="{00000000-10D4-4BB3-A8CD-ADDAABABA2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326</c:v>
                </c:pt>
                <c:pt idx="1">
                  <c:v>279</c:v>
                </c:pt>
                <c:pt idx="2">
                  <c:v>315</c:v>
                </c:pt>
              </c:numCache>
            </c:numRef>
          </c:val>
          <c:extLst>
            <c:ext xmlns:c16="http://schemas.microsoft.com/office/drawing/2014/chart" uri="{C3380CC4-5D6E-409C-BE32-E72D297353CC}">
              <c16:uniqueId val="{00000001-10D4-4BB3-A8CD-ADDAABABA2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159</c:v>
                </c:pt>
                <c:pt idx="1">
                  <c:v>228</c:v>
                </c:pt>
                <c:pt idx="2">
                  <c:v>242</c:v>
                </c:pt>
              </c:numCache>
            </c:numRef>
          </c:val>
          <c:extLst>
            <c:ext xmlns:c16="http://schemas.microsoft.com/office/drawing/2014/chart" uri="{C3380CC4-5D6E-409C-BE32-E72D297353CC}">
              <c16:uniqueId val="{00000002-10D4-4BB3-A8CD-ADDAABABA28B}"/>
            </c:ext>
          </c:extLst>
        </c:ser>
        <c:dLbls>
          <c:showLegendKey val="0"/>
          <c:showVal val="0"/>
          <c:showCatName val="0"/>
          <c:showSerName val="0"/>
          <c:showPercent val="0"/>
          <c:showBubbleSize val="0"/>
        </c:dLbls>
        <c:gapWidth val="120"/>
        <c:overlap val="100"/>
        <c:axId val="414353496"/>
        <c:axId val="414353888"/>
      </c:barChart>
      <c:catAx>
        <c:axId val="41435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353888"/>
        <c:crosses val="autoZero"/>
        <c:auto val="1"/>
        <c:lblAlgn val="ctr"/>
        <c:lblOffset val="100"/>
        <c:tickLblSkip val="1"/>
        <c:tickMarkSkip val="1"/>
        <c:noMultiLvlLbl val="0"/>
      </c:catAx>
      <c:valAx>
        <c:axId val="41435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353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{02CD4965-1A42-44B4-8B0B-6DD0F8767020}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AC9-40C3-829A-4FD40C3CB6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{1D1CDE62-DC88-4FCA-9ACA-3AEE68F8EFB2}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C9-40C3-829A-4FD40C3CB6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{63AD9046-56C1-468B-A4C0-FD76C9FBC70D}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C9-40C3-829A-4FD40C3CB6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{661C09DD-4A03-4D72-A392-D09BA0A9FB7C}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C9-40C3-829A-4FD40C3CB6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{D5A52D68-A691-4CF3-9F0D-EDD067828AA3}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C9-40C3-829A-4FD40C3CB6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{CD542257-1F99-48FA-BBD1-660309DE3D04}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AC9-40C3-829A-4FD40C3CB69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{CD31CEF2-C688-44A9-A54B-F63EBF188A45}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AC9-40C3-829A-4FD40C3CB6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{A267A7C1-D159-4F75-94CF-03E61EBA4AF1}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AC9-40C3-829A-4FD40C3CB6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{1B3D707E-CAC5-43E3-BC27-A6C63637B763}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AC9-40C3-829A-4FD40C3CB6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61.3</c:v>
                </c:pt>
                <c:pt idx="16">
                  <c:v>63.3</c:v>
                </c:pt>
                <c:pt idx="24">
                  <c:v>64</c:v>
                </c:pt>
                <c:pt idx="32">
                  <c:v>66</c:v>
                </c:pt>
              </c:numCache>
            </c:numRef>
          </c:xVal>
          <c:yVal>
            <c:numRef>
              <c:f>公会計指標分析・財政指標組合せ分析表!$BP$51:$DC$51</c:f>
              <c:numCache>
                <c:formatCode>#,##0.0;"▲ "#,##0.0</c:formatCode>
                <c:ptCount val="40"/>
                <c:pt idx="0">
                  <c:v>75</c:v>
                </c:pt>
                <c:pt idx="8">
                  <c:v>73.8</c:v>
                </c:pt>
                <c:pt idx="16">
                  <c:v>70.099999999999994</c:v>
                </c:pt>
                <c:pt idx="24">
                  <c:v>86.6</c:v>
                </c:pt>
                <c:pt idx="32">
                  <c:v>95.8</c:v>
                </c:pt>
              </c:numCache>
            </c:numRef>
          </c:yVal>
          <c:smooth val="0"/>
          <c:extLst>
            <c:ext xmlns:c16="http://schemas.microsoft.com/office/drawing/2014/chart" uri="{C3380CC4-5D6E-409C-BE32-E72D297353CC}">
              <c16:uniqueId val="{00000009-9AC9-40C3-829A-4FD40C3CB6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{B7BCD370-ACCF-4541-AE9E-FFBFFA23E696}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AC9-40C3-829A-4FD40C3CB6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{162D8D96-DDF4-4D55-94DF-B58D51499C13}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C9-40C3-829A-4FD40C3CB6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{C2B31230-91AD-4B70-BADF-4B7096BD59F0}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C9-40C3-829A-4FD40C3CB6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{B854957A-A29B-42E9-AD30-6F0BF778E9DC}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C9-40C3-829A-4FD40C3CB6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{20780C57-8F96-42C2-AA0F-6DBE4858AAF0}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C9-40C3-829A-4FD40C3CB69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{A49F0352-397B-4B20-A5FC-DFB2A41C4D53}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AC9-40C3-829A-4FD40C3CB69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{4CF9A6AC-D425-42E8-B21C-1E0E3613EE7B}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AC9-40C3-829A-4FD40C3CB69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{588D7029-A54F-47DE-8354-5BBE7B4AA1B9}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AC9-40C3-829A-4FD40C3CB69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{6602C131-4A17-4AD2-A7FD-FBB27C356BE4}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AC9-40C3-829A-4FD40C3CB6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C9-40C3-829A-4FD40C3CB698}"/>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{942BB025-3A99-4136-A755-9462E322C11D}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0D-4DCF-AEDC-1F3B98C7E9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{F626C9B1-E79A-4B5F-A0BB-892CBF7DE495}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0D-4DCF-AEDC-1F3B98C7E9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{1638A722-9366-491E-A0B1-96883E12C695}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0D-4DCF-AEDC-1F3B98C7E9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{8B4C4F28-9167-46D7-BA79-8715A38EC2D9}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0D-4DCF-AEDC-1F3B98C7E9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{B2BC35A3-E60F-42A0-B8BE-9ED87CD3014E}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0D-4DCF-AEDC-1F3B98C7E91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{8F873536-5B81-406C-A837-700261C674CB}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0D-4DCF-AEDC-1F3B98C7E91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{B4260036-F5DC-47F2-8B00-30D67BF14451}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0D-4DCF-AEDC-1F3B98C7E91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{E5EA533A-04E4-4493-81B2-9D1D476E1A34}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0D-4DCF-AEDC-1F3B98C7E9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{F7BEF5FA-F14A-4A22-8FC4-E0DB18F11DC0}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0D-4DCF-AEDC-1F3B98C7E9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12.7</c:v>
                </c:pt>
                <c:pt idx="16">
                  <c:v>11.9</c:v>
                </c:pt>
                <c:pt idx="24">
                  <c:v>11.2</c:v>
                </c:pt>
                <c:pt idx="32">
                  <c:v>10.199999999999999</c:v>
                </c:pt>
              </c:numCache>
            </c:numRef>
          </c:xVal>
          <c:yVal>
            <c:numRef>
              <c:f>公会計指標分析・財政指標組合せ分析表!$BP$73:$DC$73</c:f>
              <c:numCache>
                <c:formatCode>#,##0.0;"▲ "#,##0.0</c:formatCode>
                <c:ptCount val="40"/>
                <c:pt idx="0">
                  <c:v>75</c:v>
                </c:pt>
                <c:pt idx="8">
                  <c:v>73.8</c:v>
                </c:pt>
                <c:pt idx="16">
                  <c:v>70.099999999999994</c:v>
                </c:pt>
                <c:pt idx="24">
                  <c:v>86.6</c:v>
                </c:pt>
                <c:pt idx="32">
                  <c:v>95.8</c:v>
                </c:pt>
              </c:numCache>
            </c:numRef>
          </c:yVal>
          <c:smooth val="0"/>
          <c:extLst>
            <c:ext xmlns:c16="http://schemas.microsoft.com/office/drawing/2014/chart" uri="{C3380CC4-5D6E-409C-BE32-E72D297353CC}">
              <c16:uniqueId val="{00000009-D10D-4DCF-AEDC-1F3B98C7E9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98388263998016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{70B3094F-DD63-4537-B388-93DCE3A94F8A}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0D-4DCF-AEDC-1F3B98C7E9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{468BFF8D-E304-4737-B3B6-D7602B1F8234}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0D-4DCF-AEDC-1F3B98C7E9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{FB80BADE-1758-4E68-A150-8F6963EDDF1D}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0D-4DCF-AEDC-1F3B98C7E9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{3E7B5B7C-E785-49C0-8F5E-239FE7B32074}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0D-4DCF-AEDC-1F3B98C7E9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{541064E3-1773-47D4-B4E1-51244A8E47A7}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0D-4DCF-AEDC-1F3B98C7E919}"/>
                </c:ext>
              </c:extLst>
            </c:dLbl>
            <c:dLbl>
              <c:idx val="8"/>
              <c:layout>
                <c:manualLayout>
                  <c:x val="-3.8097594974223388E-2"/>
                  <c:y val="-8.6067468681224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{4AED7332-A143-4A87-9E14-E0CDE61C1D78}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0D-4DCF-AEDC-1F3B98C7E919}"/>
                </c:ext>
              </c:extLst>
            </c:dLbl>
            <c:dLbl>
              <c:idx val="16"/>
              <c:layout>
                <c:manualLayout>
                  <c:x val="-3.1570342725075584E-2"/>
                  <c:y val="-3.403555842940682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{170B2D14-BF2F-47BA-A5D4-B8BA39DB2D45}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0D-4DCF-AEDC-1F3B98C7E919}"/>
                </c:ext>
              </c:extLst>
            </c:dLbl>
            <c:dLbl>
              <c:idx val="24"/>
              <c:layout>
                <c:manualLayout>
                  <c:x val="-4.4905057365901176E-2"/>
                  <c:y val="-7.42420578845090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{CDAAF294-35D6-4E77-A720-1118994B7555}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0D-4DCF-AEDC-1F3B98C7E919}"/>
                </c:ext>
              </c:extLst>
            </c:dLbl>
            <c:dLbl>
              <c:idx val="32"/>
              <c:layout>
                <c:manualLayout>
                  <c:x val="-1.8235628084250128E-2"/>
                  <c:y val="-3.64006063399928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{EDF0DD65-C0FD-49AC-8B25-F6AC4DBA78FA}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0D-4DCF-AEDC-1F3B98C7E9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10D-4DCF-AEDC-1F3B98C7E919}"/>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0F6235A-394E-4726-AD76-193D49043BB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1AA73C9-B935-40CB-9214-20AD746B88A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公債費等の償還ピークが過ぎたことにより単年度の元利償還金等及び算入公債費等の実質公債費比率（分子）は減少傾向だったが、平成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年度と令和元年度は新発債に係る元金償還開始等により増加したものの、令和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年度は義務教育施設整備事業等の償還終了により減少に転じている。令和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横ばいとなっているが、今後は、道路・橋梁、子ども室内遊戯施設、役場庁舎改修及び一部事務組合施設等の改築に伴う起債が増加していく見込みのため、実質公債費比率（分子）は増加傾向で推移する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地方債残高においては、長幌上水道企業団一般会計出資債や町道改修事業など、新発債が増えたことにより地方債残高は増加し将来負担比率（分子）は増加した。</a:t>
          </a:r>
        </a:p>
        <a:p>
          <a:r>
            <a:rPr kumimoji="1" lang="ja-JP" altLang="en-US" sz="1400">
              <a:latin typeface="ＭＳ ゴシック" pitchFamily="49" charset="-128"/>
              <a:ea typeface="ＭＳ ゴシック" pitchFamily="49" charset="-128"/>
            </a:rPr>
            <a:t>今後も、道路・橋梁などの公共施設の改修や一部事務組合施設等の改築に伴う起債、基金の減少等により、将来負担比率（分子）は増加傾向で推移するものと推察する。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年度決算では取り崩していないことから繰越金の分、増加したことになる。また目的基金ではふるさと応援基金の残高が増加し、基金全体としても残高が前年比で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・ふるさと応援基金：南幌町を応援しようとする方から贈られた寄附金を財源として、寄附者の想いを反映したまちづくり事業に資する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・南幌温泉ハート＆ハート基金：南幌温泉ハート＆ハート施設の整備、更新及び管理運営に要する費用に充てる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・地域福祉振興基金：福祉活動事業の促進を図る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・中山間ふるさと水と土保全基金：中山間地区（４法指定市町村）における土地改良施設の機能を良好に発揮させ、地域連帯感の新たな醸成や、地域コ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ミュニティの発展に必要な集落共同活動の強化に対する支援事業を行い、中山間地域の農村活性化を図る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・教育振興基金：町の教育の振興に資する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年度の寄附額と基金繰入額の差し引きにより増加した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年度決算では取り崩していないことから、基金残高は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予算編成での歳入財源不足に対応することにより、財源確保のための取り崩しを行うため、残高は減少傾向で推移する見込みである。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今後においてお財政基盤の安定や持続可能な行財政運営を図るため適正な基金の保有に努める。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年度の普通交付税再算定において、臨時財政対策債償還基金費が創設され、その分を積み立てたことにより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今後は基金自体の増減はあまり見込めないが、財政基盤の安定や持続可能な行財政運営を図るため適正な基金の保有に努める。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63932E-E173-4738-AFD2-7D95F8FCC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FF79E5-6C69-4488-B5FF-4755A34E9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221A36-7546-45B9-830D-AD4E6556E9D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400833F-1223-4723-9421-69766707B9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37CA445-4652-4D45-9E70-31AB88C812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C803D6D-9086-4C3C-870B-86AFEBF1B29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1D8C00-0594-4E86-A34A-DD5446EC424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AD64FE5-6009-4B8E-BB47-097FFCDC449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ED77A23-3542-4B49-B040-524D3165C53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3C516AA-9A6A-4F9E-A1E1-82E1B4DD3FD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837E71A-A46F-4A03-AAE6-EC5FE3E96F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3E109B7-C6D2-4D2D-B1ED-5367B6DB09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9179D2F-8706-4349-AE96-1E353AF7100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98CE84-FBE3-4E62-A957-5AB3BBE205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F3EC68-673F-4568-8BA7-8DF3B54032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C529446-D86B-4B48-933B-E48E8BA1FAB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2AB1ABC-BDE3-47E7-BD4C-C9DE3E2EF25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E86F2A3-B381-4CA0-9CC6-45CB30D693A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0011C50-4FA1-402D-94B1-AC874AE7E8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FBA8B5-FEA9-4C3D-BE8A-8A8F2CCA24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9DA9AE5-3FD4-4C3E-9A77-BC959B52F71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DC4BA04-5C39-4E58-8E91-ABCDCA228D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9DF199C-7BEA-4FDA-9668-6657B11C75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A3ADE50-3983-4CCA-B339-C0C26F2A46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CEB2E1-0528-4CE7-99D7-24B2072F56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1E74EC4-A41C-42DE-98CF-27B51CF1E25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4687BEA-1713-4B1F-A72D-11B4C27A292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C191580-40E2-4C2D-82D2-BE7C59354CF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5E15DDB-A2D8-4442-8332-6C16BF69640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F64B476-8556-4240-B8D2-1D2BD6FC48B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CC05688-B6D4-4D03-B453-7748D408E5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C1520CB-480B-40D3-9FA7-16662D103B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813ACE1-483E-48FC-8E9A-65D3A042BA1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AA3385D-CF8E-411E-B3F1-85F9054CD1F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81F34D5-9847-403E-AE24-104E73C7AC9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F3925CC-77BC-4F24-82BF-AB4DE05B1C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3DF4A02-66FF-432F-95B6-9375FC19D4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D57C0E-81B3-4382-B545-459BF85E11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C1BB6A-FF03-4796-897E-D7DA1DCEAF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91DCA33-390C-4CCD-9903-A5948393C0C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40E3DBE-D734-4998-987A-32F3CE8D3B4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FC8BF87-35E6-4CAA-B2C5-18DF5D2B22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770450F-0AF3-4C37-B0B6-C8A7D50A67D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9AD545E-3EC7-4AA5-8A32-4FAF0276D19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94EF4E5-ED67-4D6C-81F9-5A39CE316B0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4607AB-CC9C-46B0-BA00-0AB3810D721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F570E75-1DD3-4F60-8FBA-24313FEEA9A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令和３年度の有形固定資産減価償却率</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％は全国平均と比較し</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ポイント上回っており、全道平均との比較で</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月に公共施設等管理計画を策定し、令和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は公共施設個別施設計画策定方針を定め、個別施設計画において中長期的な維持管理等に係るトータルコストの縮減及び予算の平準化を図りつつ、各施設の利用や修繕計画等、当該計画に基づいた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90D4870-8C2B-4A9F-85B9-993808575C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4CF68C0-37FB-4162-A601-B0299C1A62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40FB24B-A476-4C81-8470-CC89A94AB6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50AC6C7-1ABF-4562-B9C6-E7C139C55E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BBA6B10-80F1-4B69-B572-08E3F333F5E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6F97D8E-ABEA-42ED-B170-55BC14A9F3D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CA89999-1734-4C0D-8D79-02111E24A7E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719EA90-8C34-4532-B701-9DAE65061E9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0E77897-6B96-45D7-934F-1F702D36849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C62B328-80B1-46AD-8256-1FEC260C6C3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8DE0F67-0D63-411B-B44B-B38F74EB8A6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FE7E7F9-457B-4CF9-A608-D3EE2E75D6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271FC2F7-EFA0-4269-88C3-AE82F9ED0F9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376A977-A7E2-42AA-B281-7004F2A8C2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45530311-3E91-4F1B-9DDB-9154D51893C5}"/>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D6B04D55-38B6-4203-B784-42276EA2886F}"/>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A781516D-C319-49CD-9B86-DCBA13F895C9}"/>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38BEC9A3-F635-4514-9D0C-A3AB2D14CE0F}"/>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35B71D54-E12A-449D-8DE2-11FD1E88F445}"/>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039D7475-6226-4CD7-B566-6A5895111101}"/>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E542A57D-E23E-42B6-A3A7-136E27CB7FE5}"/>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8E5246D9-B750-4A8F-B451-7BC33CE731AD}"/>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B2A56A30-220E-46FA-8A3A-9E524D1EB536}"/>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79D8279B-8053-44C1-937E-31E52D7B64F1}"/>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41344A6D-350F-4BCE-AFDF-A6A082D05F5A}"/>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3ADCABC-AD2C-4358-9F1F-ED270D7BB1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0F78A8A-1451-4477-A030-E461EA7BFF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F2EE86-A34B-42ED-9D92-4845070C0B9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CD78761-3ADB-44DD-A22F-EF2FE20A4B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B0A08C-E227-42C9-8165-6A8177D3932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79" name="楕円 78">
          <a:extLst>
            <a:ext uri="{FF2B5EF4-FFF2-40B4-BE49-F238E27FC236}">
              <a16:creationId xmlns:a16="http://schemas.microsoft.com/office/drawing/2014/main" id="{1BEB13B4-C4DB-4AFA-AC27-EA8E1C13ED9A}"/>
            </a:ext>
          </a:extLst>
        </xdr:cNvPr>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0" name="有形固定資産減価償却率該当値テキスト">
          <a:extLst>
            <a:ext uri="{FF2B5EF4-FFF2-40B4-BE49-F238E27FC236}">
              <a16:creationId xmlns:a16="http://schemas.microsoft.com/office/drawing/2014/main" id="{CD180A39-67F4-4B79-AD15-342CBA5DD979}"/>
            </a:ext>
          </a:extLst>
        </xdr:cNvPr>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1" name="楕円 80">
          <a:extLst>
            <a:ext uri="{FF2B5EF4-FFF2-40B4-BE49-F238E27FC236}">
              <a16:creationId xmlns:a16="http://schemas.microsoft.com/office/drawing/2014/main" id="{805668EB-AE41-4BF1-B6FF-BE0DBBB5B3B0}"/>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120015</xdr:rowOff>
    </xdr:to>
    <xdr:cxnSp macro="">
      <xdr:nvCxnSpPr>
        <xdr:cNvPr id="82" name="直線コネクタ 81">
          <a:extLst>
            <a:ext uri="{FF2B5EF4-FFF2-40B4-BE49-F238E27FC236}">
              <a16:creationId xmlns:a16="http://schemas.microsoft.com/office/drawing/2014/main" id="{C6028923-81B4-4B94-8B49-818047E81C1B}"/>
            </a:ext>
          </a:extLst>
        </xdr:cNvPr>
        <xdr:cNvCxnSpPr/>
      </xdr:nvCxnSpPr>
      <xdr:spPr>
        <a:xfrm>
          <a:off x="4051300" y="633476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10922</xdr:rowOff>
    </xdr:from>
    <xdr:to>
      <xdr:col>15</xdr:col>
      <xdr:colOff>187325</xdr:colOff>
      <xdr:row>32</xdr:row>
      <xdr:rowOff>112522</xdr:rowOff>
    </xdr:to>
    <xdr:sp macro="" textlink="">
      <xdr:nvSpPr>
        <xdr:cNvPr id="83" name="楕円 82">
          <a:extLst>
            <a:ext uri="{FF2B5EF4-FFF2-40B4-BE49-F238E27FC236}">
              <a16:creationId xmlns:a16="http://schemas.microsoft.com/office/drawing/2014/main" id="{EC798772-F382-47CF-A53C-AC3369A7E850}"/>
            </a:ext>
          </a:extLst>
        </xdr:cNvPr>
        <xdr:cNvSpPr/>
      </xdr:nvSpPr>
      <xdr:spPr>
        <a:xfrm>
          <a:off x="3238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61722</xdr:rowOff>
    </xdr:from>
    <xdr:to>
      <xdr:col>19</xdr:col>
      <xdr:colOff>136525</xdr:colOff>
      <xdr:row>32</xdr:row>
      <xdr:rowOff>76835</xdr:rowOff>
    </xdr:to>
    <xdr:cxnSp macro="">
      <xdr:nvCxnSpPr>
        <xdr:cNvPr id="84" name="直線コネクタ 83">
          <a:extLst>
            <a:ext uri="{FF2B5EF4-FFF2-40B4-BE49-F238E27FC236}">
              <a16:creationId xmlns:a16="http://schemas.microsoft.com/office/drawing/2014/main" id="{5144547B-67DA-4188-A178-0436981BCDCE}"/>
            </a:ext>
          </a:extLst>
        </xdr:cNvPr>
        <xdr:cNvCxnSpPr/>
      </xdr:nvCxnSpPr>
      <xdr:spPr>
        <a:xfrm>
          <a:off x="3289300" y="631964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139192</xdr:rowOff>
    </xdr:from>
    <xdr:to>
      <xdr:col>11</xdr:col>
      <xdr:colOff>187325</xdr:colOff>
      <xdr:row>32</xdr:row>
      <xdr:rowOff>69342</xdr:rowOff>
    </xdr:to>
    <xdr:sp macro="" textlink="">
      <xdr:nvSpPr>
        <xdr:cNvPr id="85" name="楕円 84">
          <a:extLst>
            <a:ext uri="{FF2B5EF4-FFF2-40B4-BE49-F238E27FC236}">
              <a16:creationId xmlns:a16="http://schemas.microsoft.com/office/drawing/2014/main" id="{B7DD41EE-91CA-4669-BD2E-17EC57DA7550}"/>
            </a:ext>
          </a:extLst>
        </xdr:cNvPr>
        <xdr:cNvSpPr/>
      </xdr:nvSpPr>
      <xdr:spPr>
        <a:xfrm>
          <a:off x="2476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18542</xdr:rowOff>
    </xdr:from>
    <xdr:to>
      <xdr:col>15</xdr:col>
      <xdr:colOff>136525</xdr:colOff>
      <xdr:row>32</xdr:row>
      <xdr:rowOff>61722</xdr:rowOff>
    </xdr:to>
    <xdr:cxnSp macro="">
      <xdr:nvCxnSpPr>
        <xdr:cNvPr id="86" name="直線コネクタ 85">
          <a:extLst>
            <a:ext uri="{FF2B5EF4-FFF2-40B4-BE49-F238E27FC236}">
              <a16:creationId xmlns:a16="http://schemas.microsoft.com/office/drawing/2014/main" id="{3E909DCE-AE36-407C-A377-B6B18656C23B}"/>
            </a:ext>
          </a:extLst>
        </xdr:cNvPr>
        <xdr:cNvCxnSpPr/>
      </xdr:nvCxnSpPr>
      <xdr:spPr>
        <a:xfrm>
          <a:off x="2527300" y="62764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96012</xdr:rowOff>
    </xdr:from>
    <xdr:to>
      <xdr:col>7</xdr:col>
      <xdr:colOff>187325</xdr:colOff>
      <xdr:row>32</xdr:row>
      <xdr:rowOff>26162</xdr:rowOff>
    </xdr:to>
    <xdr:sp macro="" textlink="">
      <xdr:nvSpPr>
        <xdr:cNvPr id="87" name="楕円 86">
          <a:extLst>
            <a:ext uri="{FF2B5EF4-FFF2-40B4-BE49-F238E27FC236}">
              <a16:creationId xmlns:a16="http://schemas.microsoft.com/office/drawing/2014/main" id="{04B34369-9C0B-48BE-8550-067C6B938708}"/>
            </a:ext>
          </a:extLst>
        </xdr:cNvPr>
        <xdr:cNvSpPr/>
      </xdr:nvSpPr>
      <xdr:spPr>
        <a:xfrm>
          <a:off x="1714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146812</xdr:rowOff>
    </xdr:from>
    <xdr:to>
      <xdr:col>11</xdr:col>
      <xdr:colOff>136525</xdr:colOff>
      <xdr:row>32</xdr:row>
      <xdr:rowOff>18542</xdr:rowOff>
    </xdr:to>
    <xdr:cxnSp macro="">
      <xdr:nvCxnSpPr>
        <xdr:cNvPr id="88" name="直線コネクタ 87">
          <a:extLst>
            <a:ext uri="{FF2B5EF4-FFF2-40B4-BE49-F238E27FC236}">
              <a16:creationId xmlns:a16="http://schemas.microsoft.com/office/drawing/2014/main" id="{BA836EEC-6DCC-4EFB-94EF-CE5ACA1FE14D}"/>
            </a:ext>
          </a:extLst>
        </xdr:cNvPr>
        <xdr:cNvCxnSpPr/>
      </xdr:nvCxnSpPr>
      <xdr:spPr>
        <a:xfrm>
          <a:off x="1765300" y="62332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8D3A3892-FA90-4780-AD7E-168932A401D8}"/>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a:extLst>
            <a:ext uri="{FF2B5EF4-FFF2-40B4-BE49-F238E27FC236}">
              <a16:creationId xmlns:a16="http://schemas.microsoft.com/office/drawing/2014/main" id="{1388836E-C636-42EB-AAEE-9716C9C6B5A7}"/>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a:extLst>
            <a:ext uri="{FF2B5EF4-FFF2-40B4-BE49-F238E27FC236}">
              <a16:creationId xmlns:a16="http://schemas.microsoft.com/office/drawing/2014/main" id="{0907BB7C-0386-4BE3-AC88-17EF89A37495}"/>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01A9C50E-8868-40B9-87ED-27339884846E}"/>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144162</xdr:rowOff>
    </xdr:from>
    <xdr:ext cx="405111" cy="259045"/>
    <xdr:sp macro="" textlink="">
      <xdr:nvSpPr>
        <xdr:cNvPr id="93" name="n_1mainValue有形固定資産減価償却率">
          <a:extLst>
            <a:ext uri="{FF2B5EF4-FFF2-40B4-BE49-F238E27FC236}">
              <a16:creationId xmlns:a16="http://schemas.microsoft.com/office/drawing/2014/main" id="{A818E705-62BB-4385-A202-5EE93A8CEBA2}"/>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103649</xdr:rowOff>
    </xdr:from>
    <xdr:ext cx="405111" cy="259045"/>
    <xdr:sp macro="" textlink="">
      <xdr:nvSpPr>
        <xdr:cNvPr id="94" name="n_2mainValue有形固定資産減価償却率">
          <a:extLst>
            <a:ext uri="{FF2B5EF4-FFF2-40B4-BE49-F238E27FC236}">
              <a16:creationId xmlns:a16="http://schemas.microsoft.com/office/drawing/2014/main" id="{43B00EDB-C84B-477C-BF51-8DDD9F2FA237}"/>
            </a:ext>
          </a:extLst>
        </xdr:cNvPr>
        <xdr:cNvSpPr txBox="1"/>
      </xdr:nvSpPr>
      <xdr:spPr>
        <a:xfrm>
          <a:off x="3086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60469</xdr:rowOff>
    </xdr:from>
    <xdr:ext cx="405111" cy="259045"/>
    <xdr:sp macro="" textlink="">
      <xdr:nvSpPr>
        <xdr:cNvPr id="95" name="n_3mainValue有形固定資産減価償却率">
          <a:extLst>
            <a:ext uri="{FF2B5EF4-FFF2-40B4-BE49-F238E27FC236}">
              <a16:creationId xmlns:a16="http://schemas.microsoft.com/office/drawing/2014/main" id="{F4B089AB-0026-452E-841A-89BE602857FE}"/>
            </a:ext>
          </a:extLst>
        </xdr:cNvPr>
        <xdr:cNvSpPr txBox="1"/>
      </xdr:nvSpPr>
      <xdr:spPr>
        <a:xfrm>
          <a:off x="2324744" y="631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17289</xdr:rowOff>
    </xdr:from>
    <xdr:ext cx="405111" cy="259045"/>
    <xdr:sp macro="" textlink="">
      <xdr:nvSpPr>
        <xdr:cNvPr id="96" name="n_4mainValue有形固定資産減価償却率">
          <a:extLst>
            <a:ext uri="{FF2B5EF4-FFF2-40B4-BE49-F238E27FC236}">
              <a16:creationId xmlns:a16="http://schemas.microsoft.com/office/drawing/2014/main" id="{DCBAFD61-FC48-4388-BB47-D19FB07DE45E}"/>
            </a:ext>
          </a:extLst>
        </xdr:cNvPr>
        <xdr:cNvSpPr txBox="1"/>
      </xdr:nvSpPr>
      <xdr:spPr>
        <a:xfrm>
          <a:off x="1562744" y="627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8B34809-C5B3-449E-B003-AAA18354728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337ADDB-8AED-4BEC-9D42-4A04270EE83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D04718B-E53B-40A9-B793-D58911789E8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9629A4C-F779-47CD-9628-2EACFAE90B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D48B05C-AF68-482B-9796-9E1FC27D855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58A264C-CDD0-4C2B-BB6F-193673478F4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F3CBAA2-D790-4A8C-B97A-028261B298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7C62FA20-3B10-48B8-99A2-B62A428D03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11D166B-74CA-46AA-A777-2176E68018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05C9CD4-025E-4DCF-ABA5-EDB46ED8B14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49B7AA39-C985-49DC-A818-587748614A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CD6A196-6505-47E3-BDAB-5DA9B361E7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4D46E4D9-E399-43C4-A390-375A197BFE7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比率は、類似団体平均値を大きく上回る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については、人件費は横ばいで推移しているものの、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、地方債償還に充てるべき充当可能特定財源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減少していることから、債務償還比率においても横ばい若しくは上昇することが考えられる。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5D471C9-7303-49AD-92B2-60CD657A817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D284E5A-94EF-4AD6-97D6-19C550D432D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2CEB658-5242-4C4D-A297-3184D400851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ED5E881D-89F1-40B3-9B4B-2B2EC3B2CFE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DF3FE5FF-9011-4C24-8A17-A4E3560A13D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A07691D-E756-46BA-9BD2-9043E0473ED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F1199BCE-E09A-48AD-8D92-B63C2BA6F0D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3E74667-7841-4702-AFDE-5032B2802ED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3E42AF2C-C733-41EB-AE4F-9C79CCF695F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98E51748-C812-4B22-A440-25C3E0A2182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766BA6CC-2ECA-4216-99FE-CE091A2731B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1187C00B-B62F-452E-9BB1-CAE79B45481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24D3517B-C26A-49FA-959A-6C0D3EBC96E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819A623-CF44-4286-B860-CC9EBA2D7B1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101443D7-BBA0-4E1E-BF8E-F906E21A855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4C0871A-1048-4E96-AF51-3AE04EFB0E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155B283-82AA-4A86-9F2C-1920534B083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58E45C24-2DBD-4B1F-B3A4-591944A78E15}"/>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1E342BE8-3234-41BA-B30E-9B786E971493}"/>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C95B08FF-D6CF-4EBE-B441-F5468837A3BE}"/>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45BA606E-EEAF-4072-9D25-E92F9FBCFAC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A2D9166B-46B6-4BB1-B39A-5A7E2F29AD7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DECD87AB-8862-4B8E-B72A-C4AAE05CC00A}"/>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1165F13E-8E6B-4295-95BE-7BB5BF21784B}"/>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5B4F3844-3DD6-456E-BD95-E25A033A7909}"/>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2BB9BEDD-36E6-4E02-81A4-F5A2BFB704FE}"/>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4404E0F5-57FC-4B76-ADCD-D6BB6EA586DF}"/>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F5688819-6DE2-41E8-A950-782817006677}"/>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4ADEBDA-EB64-4426-8F5F-F40B4B15489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6C79F4B-03E3-425A-BDE3-B59DF5F4F7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F2BECF7-D739-4BB8-ADA7-CB5B0473F95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EBFBA79-2BB1-4D68-9C8B-53F81D2657A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E206FB4-BEFF-44D5-8343-DA13937FD0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88183</xdr:rowOff>
    </xdr:from>
    <xdr:to>
      <xdr:col>76</xdr:col>
      <xdr:colOff>73025</xdr:colOff>
      <xdr:row>33</xdr:row>
      <xdr:rowOff>18333</xdr:rowOff>
    </xdr:to>
    <xdr:sp macro="" textlink="">
      <xdr:nvSpPr>
        <xdr:cNvPr id="143" name="楕円 142">
          <a:extLst>
            <a:ext uri="{FF2B5EF4-FFF2-40B4-BE49-F238E27FC236}">
              <a16:creationId xmlns:a16="http://schemas.microsoft.com/office/drawing/2014/main" id="{62967A04-A062-42D6-A2EA-6BB59939B664}"/>
            </a:ext>
          </a:extLst>
        </xdr:cNvPr>
        <xdr:cNvSpPr/>
      </xdr:nvSpPr>
      <xdr:spPr>
        <a:xfrm>
          <a:off x="14744700" y="63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66610</xdr:rowOff>
    </xdr:from>
    <xdr:ext cx="469744" cy="259045"/>
    <xdr:sp macro="" textlink="">
      <xdr:nvSpPr>
        <xdr:cNvPr id="144" name="債務償還比率該当値テキスト">
          <a:extLst>
            <a:ext uri="{FF2B5EF4-FFF2-40B4-BE49-F238E27FC236}">
              <a16:creationId xmlns:a16="http://schemas.microsoft.com/office/drawing/2014/main" id="{4A6F64C0-14D0-4E53-8B2B-9C158036E896}"/>
            </a:ext>
          </a:extLst>
        </xdr:cNvPr>
        <xdr:cNvSpPr txBox="1"/>
      </xdr:nvSpPr>
      <xdr:spPr>
        <a:xfrm>
          <a:off x="14846300" y="632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105265</xdr:rowOff>
    </xdr:from>
    <xdr:to>
      <xdr:col>72</xdr:col>
      <xdr:colOff>123825</xdr:colOff>
      <xdr:row>32</xdr:row>
      <xdr:rowOff>35415</xdr:rowOff>
    </xdr:to>
    <xdr:sp macro="" textlink="">
      <xdr:nvSpPr>
        <xdr:cNvPr id="145" name="楕円 144">
          <a:extLst>
            <a:ext uri="{FF2B5EF4-FFF2-40B4-BE49-F238E27FC236}">
              <a16:creationId xmlns:a16="http://schemas.microsoft.com/office/drawing/2014/main" id="{B59A6F3B-08C0-4B74-8D53-28EB07297CE9}"/>
            </a:ext>
          </a:extLst>
        </xdr:cNvPr>
        <xdr:cNvSpPr/>
      </xdr:nvSpPr>
      <xdr:spPr>
        <a:xfrm>
          <a:off x="14033500" y="6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156065</xdr:rowOff>
    </xdr:from>
    <xdr:to>
      <xdr:col>76</xdr:col>
      <xdr:colOff>22225</xdr:colOff>
      <xdr:row>32</xdr:row>
      <xdr:rowOff>138983</xdr:rowOff>
    </xdr:to>
    <xdr:cxnSp macro="">
      <xdr:nvCxnSpPr>
        <xdr:cNvPr id="146" name="直線コネクタ 145">
          <a:extLst>
            <a:ext uri="{FF2B5EF4-FFF2-40B4-BE49-F238E27FC236}">
              <a16:creationId xmlns:a16="http://schemas.microsoft.com/office/drawing/2014/main" id="{BE6C975F-B48A-40F4-8827-242ACFEF82C7}"/>
            </a:ext>
          </a:extLst>
        </xdr:cNvPr>
        <xdr:cNvCxnSpPr/>
      </xdr:nvCxnSpPr>
      <xdr:spPr>
        <a:xfrm>
          <a:off x="14084300" y="6242540"/>
          <a:ext cx="711200" cy="1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34208</xdr:rowOff>
    </xdr:from>
    <xdr:to>
      <xdr:col>68</xdr:col>
      <xdr:colOff>123825</xdr:colOff>
      <xdr:row>32</xdr:row>
      <xdr:rowOff>135808</xdr:rowOff>
    </xdr:to>
    <xdr:sp macro="" textlink="">
      <xdr:nvSpPr>
        <xdr:cNvPr id="147" name="楕円 146">
          <a:extLst>
            <a:ext uri="{FF2B5EF4-FFF2-40B4-BE49-F238E27FC236}">
              <a16:creationId xmlns:a16="http://schemas.microsoft.com/office/drawing/2014/main" id="{ED6CD67C-DA1F-4701-A619-5C2A39EFB391}"/>
            </a:ext>
          </a:extLst>
        </xdr:cNvPr>
        <xdr:cNvSpPr/>
      </xdr:nvSpPr>
      <xdr:spPr>
        <a:xfrm>
          <a:off x="13271500" y="62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156065</xdr:rowOff>
    </xdr:from>
    <xdr:to>
      <xdr:col>72</xdr:col>
      <xdr:colOff>73025</xdr:colOff>
      <xdr:row>32</xdr:row>
      <xdr:rowOff>85008</xdr:rowOff>
    </xdr:to>
    <xdr:cxnSp macro="">
      <xdr:nvCxnSpPr>
        <xdr:cNvPr id="148" name="直線コネクタ 147">
          <a:extLst>
            <a:ext uri="{FF2B5EF4-FFF2-40B4-BE49-F238E27FC236}">
              <a16:creationId xmlns:a16="http://schemas.microsoft.com/office/drawing/2014/main" id="{3A161E15-8992-49DF-B5AE-3DAC2A6F1C39}"/>
            </a:ext>
          </a:extLst>
        </xdr:cNvPr>
        <xdr:cNvCxnSpPr/>
      </xdr:nvCxnSpPr>
      <xdr:spPr>
        <a:xfrm flipV="1">
          <a:off x="13322300" y="6242540"/>
          <a:ext cx="762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120532</xdr:rowOff>
    </xdr:from>
    <xdr:to>
      <xdr:col>64</xdr:col>
      <xdr:colOff>123825</xdr:colOff>
      <xdr:row>32</xdr:row>
      <xdr:rowOff>50682</xdr:rowOff>
    </xdr:to>
    <xdr:sp macro="" textlink="">
      <xdr:nvSpPr>
        <xdr:cNvPr id="149" name="楕円 148">
          <a:extLst>
            <a:ext uri="{FF2B5EF4-FFF2-40B4-BE49-F238E27FC236}">
              <a16:creationId xmlns:a16="http://schemas.microsoft.com/office/drawing/2014/main" id="{1CAA943A-EE67-4032-B702-242737A060AA}"/>
            </a:ext>
          </a:extLst>
        </xdr:cNvPr>
        <xdr:cNvSpPr/>
      </xdr:nvSpPr>
      <xdr:spPr>
        <a:xfrm>
          <a:off x="12509500" y="62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171332</xdr:rowOff>
    </xdr:from>
    <xdr:to>
      <xdr:col>68</xdr:col>
      <xdr:colOff>73025</xdr:colOff>
      <xdr:row>32</xdr:row>
      <xdr:rowOff>85008</xdr:rowOff>
    </xdr:to>
    <xdr:cxnSp macro="">
      <xdr:nvCxnSpPr>
        <xdr:cNvPr id="150" name="直線コネクタ 149">
          <a:extLst>
            <a:ext uri="{FF2B5EF4-FFF2-40B4-BE49-F238E27FC236}">
              <a16:creationId xmlns:a16="http://schemas.microsoft.com/office/drawing/2014/main" id="{26062B81-990A-4FB1-BC74-0D43C366F79E}"/>
            </a:ext>
          </a:extLst>
        </xdr:cNvPr>
        <xdr:cNvCxnSpPr/>
      </xdr:nvCxnSpPr>
      <xdr:spPr>
        <a:xfrm>
          <a:off x="12560300" y="6257807"/>
          <a:ext cx="7620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78432</xdr:rowOff>
    </xdr:from>
    <xdr:to>
      <xdr:col>60</xdr:col>
      <xdr:colOff>123825</xdr:colOff>
      <xdr:row>32</xdr:row>
      <xdr:rowOff>8582</xdr:rowOff>
    </xdr:to>
    <xdr:sp macro="" textlink="">
      <xdr:nvSpPr>
        <xdr:cNvPr id="151" name="楕円 150">
          <a:extLst>
            <a:ext uri="{FF2B5EF4-FFF2-40B4-BE49-F238E27FC236}">
              <a16:creationId xmlns:a16="http://schemas.microsoft.com/office/drawing/2014/main" id="{7599054B-0052-46B0-A63F-8A2D545B9224}"/>
            </a:ext>
          </a:extLst>
        </xdr:cNvPr>
        <xdr:cNvSpPr/>
      </xdr:nvSpPr>
      <xdr:spPr>
        <a:xfrm>
          <a:off x="11747500" y="61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129232</xdr:rowOff>
    </xdr:from>
    <xdr:to>
      <xdr:col>64</xdr:col>
      <xdr:colOff>73025</xdr:colOff>
      <xdr:row>31</xdr:row>
      <xdr:rowOff>171332</xdr:rowOff>
    </xdr:to>
    <xdr:cxnSp macro="">
      <xdr:nvCxnSpPr>
        <xdr:cNvPr id="152" name="直線コネクタ 151">
          <a:extLst>
            <a:ext uri="{FF2B5EF4-FFF2-40B4-BE49-F238E27FC236}">
              <a16:creationId xmlns:a16="http://schemas.microsoft.com/office/drawing/2014/main" id="{35F6103D-279C-4EA8-8B2C-1A72D1259349}"/>
            </a:ext>
          </a:extLst>
        </xdr:cNvPr>
        <xdr:cNvCxnSpPr/>
      </xdr:nvCxnSpPr>
      <xdr:spPr>
        <a:xfrm>
          <a:off x="11798300" y="6215707"/>
          <a:ext cx="762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290447F1-B097-47C8-8FF4-F27778D80EF8}"/>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86BE76B5-89F5-4E7B-80DF-C81549C29B98}"/>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87DC9088-25B9-46E8-A8ED-B29F9B46366D}"/>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D13A0E7B-B70C-4E45-8043-BE404B6E1DE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26542</xdr:rowOff>
    </xdr:from>
    <xdr:ext cx="469744" cy="259045"/>
    <xdr:sp macro="" textlink="">
      <xdr:nvSpPr>
        <xdr:cNvPr id="157" name="n_1mainValue債務償還比率">
          <a:extLst>
            <a:ext uri="{FF2B5EF4-FFF2-40B4-BE49-F238E27FC236}">
              <a16:creationId xmlns:a16="http://schemas.microsoft.com/office/drawing/2014/main" id="{F1013814-98FF-42F0-9FE1-1DC8125DCA80}"/>
            </a:ext>
          </a:extLst>
        </xdr:cNvPr>
        <xdr:cNvSpPr txBox="1"/>
      </xdr:nvSpPr>
      <xdr:spPr>
        <a:xfrm>
          <a:off x="13836727" y="628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126935</xdr:rowOff>
    </xdr:from>
    <xdr:ext cx="469744" cy="259045"/>
    <xdr:sp macro="" textlink="">
      <xdr:nvSpPr>
        <xdr:cNvPr id="158" name="n_2mainValue債務償還比率">
          <a:extLst>
            <a:ext uri="{FF2B5EF4-FFF2-40B4-BE49-F238E27FC236}">
              <a16:creationId xmlns:a16="http://schemas.microsoft.com/office/drawing/2014/main" id="{2011CED8-3D74-4A6B-8E45-37805E3675EC}"/>
            </a:ext>
          </a:extLst>
        </xdr:cNvPr>
        <xdr:cNvSpPr txBox="1"/>
      </xdr:nvSpPr>
      <xdr:spPr>
        <a:xfrm>
          <a:off x="13087427" y="63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41809</xdr:rowOff>
    </xdr:from>
    <xdr:ext cx="469744" cy="259045"/>
    <xdr:sp macro="" textlink="">
      <xdr:nvSpPr>
        <xdr:cNvPr id="159" name="n_3mainValue債務償還比率">
          <a:extLst>
            <a:ext uri="{FF2B5EF4-FFF2-40B4-BE49-F238E27FC236}">
              <a16:creationId xmlns:a16="http://schemas.microsoft.com/office/drawing/2014/main" id="{875111F4-69F5-45AC-A266-E0E6DECDA1BE}"/>
            </a:ext>
          </a:extLst>
        </xdr:cNvPr>
        <xdr:cNvSpPr txBox="1"/>
      </xdr:nvSpPr>
      <xdr:spPr>
        <a:xfrm>
          <a:off x="12325427" y="629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171159</xdr:rowOff>
    </xdr:from>
    <xdr:ext cx="469744" cy="259045"/>
    <xdr:sp macro="" textlink="">
      <xdr:nvSpPr>
        <xdr:cNvPr id="160" name="n_4mainValue債務償還比率">
          <a:extLst>
            <a:ext uri="{FF2B5EF4-FFF2-40B4-BE49-F238E27FC236}">
              <a16:creationId xmlns:a16="http://schemas.microsoft.com/office/drawing/2014/main" id="{7E4E34AD-1909-4963-BC36-0C05D9B9EBC2}"/>
            </a:ext>
          </a:extLst>
        </xdr:cNvPr>
        <xdr:cNvSpPr txBox="1"/>
      </xdr:nvSpPr>
      <xdr:spPr>
        <a:xfrm>
          <a:off x="11563427" y="625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4975A0C-21C8-42E8-B54A-D5016E1ED3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6871C67-0CD8-4A5B-B025-F6906D1F530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29D6FB7-90E0-406C-8648-1E0775413A6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586DD36-6FB6-48E5-9AF0-86BC009713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BCF1C1F-D701-42A8-85F4-8F78825DF62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47B33C2-BCBE-49D0-95AA-C259365948C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E21493-C430-455D-BC87-B53E1D6738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860273-B383-40D5-86F0-148BFF67B8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712BA5-CFF6-4552-8A5D-B2AABAD60A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C6FA19-4736-4A42-ACD3-3097E65357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77182C-F9DA-4C97-8E82-0359DDAA97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1A63AD-8B84-4945-BBD6-B6CBBCBC4D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41F0F6-2B60-44DD-B268-E76A6D6B81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1992F6-7C00-4E95-BFBD-F38E66F9EC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06F17C-741F-41C2-B2B1-97BCC1A99A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320F9D-ABDA-4D2F-A845-E1A6DE1CC6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9C6338-CF82-4B28-8D09-A19FE16CFE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B40112-73E9-4317-B549-D017B31D0C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A2020A-6151-4CD5-8398-A51A106018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608D78-4DD8-4604-8563-D7D8487DFA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5A7345-D28A-49D4-B302-FD1A4BF486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81DA75-F62E-4DF7-B5F7-6019D8378F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37252D-651A-489D-B180-E7D5930C9D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6B483A-6288-4062-8775-CFBAEAA9EE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3E50CA-A57A-419C-A685-BAEF19F5D3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7AFCE4-18EC-463F-8D36-88C7284BFF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54E80D-1241-4663-B502-81BEF63D9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72FD20-7D38-4AF0-A1EE-F4164DCDA5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E03D61-FFEC-4B15-853A-1F7883B0FF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3DB71C-1530-4EA4-8B08-BE60E25203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3C5F0E-D998-443E-AAED-9ADAA63DE7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97786F-24AC-4EFC-AC0D-B225BE131A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1A7DC1-01D4-4321-948B-C6F74222E0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BB9226-1E43-404D-8458-0063C9C89F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6A1B8D-6D42-42D1-9F1D-10A0A3D59E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BC2509-5808-42D7-9859-0FB493C34E1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38E398-6286-4F8B-99BC-1F4A40EA49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1D486F-E0B6-419B-9C0D-FCD8D1EE32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D06BE2-CECC-4CC2-B726-88DFDDEA27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8FD81B-4DF5-498C-94BC-1C053E0ED3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363C7E-46CA-43C6-A5AC-0246BA8ED0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DF8F2E-9AD2-4FAF-A157-E0883F5D828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988389-3406-4FCE-9276-287AEE111F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2695C2-8618-467A-9839-960C762D9F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9E8477-EB6C-4AE8-A080-259DCE75B4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BE8515-F8D2-444B-B765-6055111AF7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27C46A-E3D4-4BE5-B051-B2BEEE4DC3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585706-15B9-411B-8948-8A16D6F9B5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A408FD2-0349-4AAE-BDD2-13316819B4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F0AA73A-C7FF-45FF-AFB3-FF31DE9B735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E74881-B3AC-4794-91D8-EE5F8B7862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116FF10-AB46-4B13-B9F8-4407E3C85E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E93BEC9-D465-4088-B30D-64F2E79A72F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C7AD419-9837-4E07-8ED1-B59870E9046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A5B0F28-AA95-4FF8-A244-037DA0C2E1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FABA4DE-2EBA-4809-8A7A-177EB583BD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0E705B7-AD30-413B-BF75-24B157ACE2C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E971C5-8CFD-4A61-A9C3-442CBBCC16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9D6E60C-9E33-4F25-BBFC-237BD53122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EC9A480-3F49-41A5-B1AE-CD94ED0E8BB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9FAFB8-AB4E-44B6-B31F-21D52940E8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97C8D61-08BC-4805-A785-E2EBDDB84F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B59893DA-DEAC-4DC8-AF9F-A8B24B03F413}"/>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BC6FEAE3-90C0-4ED1-98A1-BF06E58CD23D}"/>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137B5733-F0C2-4AF9-B79D-C7C8E6F39622}"/>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AD85D058-6E05-4D9F-8142-DCCA52F93398}"/>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65B0FD01-DA1B-4C14-8B49-106409E06E67}"/>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64B9F891-8B3D-423D-A987-85B8B62F3812}"/>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C021D526-C78D-449C-8849-3E0DB3B244C2}"/>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B11F460A-3FB8-4C08-8389-39A80ADA243F}"/>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3F2D841-1A82-4869-BA7F-31DD843500D3}"/>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90BAC92C-B227-4DC0-BD97-034CE0F3C4C8}"/>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5A3F3EF-E426-49F3-9984-73BAC0015F26}"/>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BE5D29-62DD-4E6C-B37E-CE51E16B45A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97103D-FB9A-487F-BFA5-11C2C1DAE5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92E037-4FAE-42F0-BB0B-DDC54E824F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E4926F-7220-4F5C-948A-FE1A9429D3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3656C9-8793-4EA4-8332-E63D279E49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97246</xdr:rowOff>
    </xdr:from>
    <xdr:to>
      <xdr:col>24</xdr:col>
      <xdr:colOff>114300</xdr:colOff>
      <xdr:row>40</xdr:row>
      <xdr:rowOff>27396</xdr:rowOff>
    </xdr:to>
    <xdr:sp macro="" textlink="">
      <xdr:nvSpPr>
        <xdr:cNvPr id="74" name="楕円 73">
          <a:extLst>
            <a:ext uri="{FF2B5EF4-FFF2-40B4-BE49-F238E27FC236}">
              <a16:creationId xmlns:a16="http://schemas.microsoft.com/office/drawing/2014/main" id="{F9D72065-3333-4A7D-94EF-0240C6EA005B}"/>
            </a:ext>
          </a:extLst>
        </xdr:cNvPr>
        <xdr:cNvSpPr/>
      </xdr:nvSpPr>
      <xdr:spPr>
        <a:xfrm>
          <a:off x="45847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75673</xdr:rowOff>
    </xdr:from>
    <xdr:ext cx="405111" cy="259045"/>
    <xdr:sp macro="" textlink="">
      <xdr:nvSpPr>
        <xdr:cNvPr id="75" name="【道路】&#10;有形固定資産減価償却率該当値テキスト">
          <a:extLst>
            <a:ext uri="{FF2B5EF4-FFF2-40B4-BE49-F238E27FC236}">
              <a16:creationId xmlns:a16="http://schemas.microsoft.com/office/drawing/2014/main" id="{509E7D33-DFE2-4A5B-86DB-518305B37842}"/>
            </a:ext>
          </a:extLst>
        </xdr:cNvPr>
        <xdr:cNvSpPr txBox="1"/>
      </xdr:nvSpPr>
      <xdr:spPr>
        <a:xfrm>
          <a:off x="467360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a:extLst>
            <a:ext uri="{FF2B5EF4-FFF2-40B4-BE49-F238E27FC236}">
              <a16:creationId xmlns:a16="http://schemas.microsoft.com/office/drawing/2014/main" id="{E073A0F0-8C28-4770-838C-68E0C81DCB20}"/>
            </a:ext>
          </a:extLst>
        </xdr:cNvPr>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148046</xdr:rowOff>
    </xdr:to>
    <xdr:cxnSp macro="">
      <xdr:nvCxnSpPr>
        <xdr:cNvPr id="77" name="直線コネクタ 76">
          <a:extLst>
            <a:ext uri="{FF2B5EF4-FFF2-40B4-BE49-F238E27FC236}">
              <a16:creationId xmlns:a16="http://schemas.microsoft.com/office/drawing/2014/main" id="{387C825F-8B7B-4657-9599-64E2D677E232}"/>
            </a:ext>
          </a:extLst>
        </xdr:cNvPr>
        <xdr:cNvCxnSpPr/>
      </xdr:nvCxnSpPr>
      <xdr:spPr>
        <a:xfrm>
          <a:off x="3797300" y="68035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8" name="楕円 77">
          <a:extLst>
            <a:ext uri="{FF2B5EF4-FFF2-40B4-BE49-F238E27FC236}">
              <a16:creationId xmlns:a16="http://schemas.microsoft.com/office/drawing/2014/main" id="{DD111F15-7E77-4D28-8C25-28327BE3443A}"/>
            </a:ext>
          </a:extLst>
        </xdr:cNvPr>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90896</xdr:rowOff>
    </xdr:from>
    <xdr:to>
      <xdr:col>19</xdr:col>
      <xdr:colOff>177800</xdr:colOff>
      <xdr:row>39</xdr:row>
      <xdr:rowOff>117022</xdr:rowOff>
    </xdr:to>
    <xdr:cxnSp macro="">
      <xdr:nvCxnSpPr>
        <xdr:cNvPr id="79" name="直線コネクタ 78">
          <a:extLst>
            <a:ext uri="{FF2B5EF4-FFF2-40B4-BE49-F238E27FC236}">
              <a16:creationId xmlns:a16="http://schemas.microsoft.com/office/drawing/2014/main" id="{B06E359A-2D3E-4B37-A209-EE93AC7D1223}"/>
            </a:ext>
          </a:extLst>
        </xdr:cNvPr>
        <xdr:cNvCxnSpPr/>
      </xdr:nvCxnSpPr>
      <xdr:spPr>
        <a:xfrm>
          <a:off x="2908300" y="67774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9072</xdr:rowOff>
    </xdr:from>
    <xdr:to>
      <xdr:col>10</xdr:col>
      <xdr:colOff>165100</xdr:colOff>
      <xdr:row>39</xdr:row>
      <xdr:rowOff>110672</xdr:rowOff>
    </xdr:to>
    <xdr:sp macro="" textlink="">
      <xdr:nvSpPr>
        <xdr:cNvPr id="80" name="楕円 79">
          <a:extLst>
            <a:ext uri="{FF2B5EF4-FFF2-40B4-BE49-F238E27FC236}">
              <a16:creationId xmlns:a16="http://schemas.microsoft.com/office/drawing/2014/main" id="{E51597F0-6919-4022-9785-8E3E11D7A126}"/>
            </a:ext>
          </a:extLst>
        </xdr:cNvPr>
        <xdr:cNvSpPr/>
      </xdr:nvSpPr>
      <xdr:spPr>
        <a:xfrm>
          <a:off x="1968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59872</xdr:rowOff>
    </xdr:from>
    <xdr:to>
      <xdr:col>15</xdr:col>
      <xdr:colOff>50800</xdr:colOff>
      <xdr:row>39</xdr:row>
      <xdr:rowOff>90896</xdr:rowOff>
    </xdr:to>
    <xdr:cxnSp macro="">
      <xdr:nvCxnSpPr>
        <xdr:cNvPr id="81" name="直線コネクタ 80">
          <a:extLst>
            <a:ext uri="{FF2B5EF4-FFF2-40B4-BE49-F238E27FC236}">
              <a16:creationId xmlns:a16="http://schemas.microsoft.com/office/drawing/2014/main" id="{B957822A-E2D0-4B7E-8D43-3AF506E1E1CD}"/>
            </a:ext>
          </a:extLst>
        </xdr:cNvPr>
        <xdr:cNvCxnSpPr/>
      </xdr:nvCxnSpPr>
      <xdr:spPr>
        <a:xfrm>
          <a:off x="2019300" y="67464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a:extLst>
            <a:ext uri="{FF2B5EF4-FFF2-40B4-BE49-F238E27FC236}">
              <a16:creationId xmlns:a16="http://schemas.microsoft.com/office/drawing/2014/main" id="{53EA887C-70DE-4917-B590-BDE314EFE536}"/>
            </a:ext>
          </a:extLst>
        </xdr:cNvPr>
        <xdr:cNvSpPr/>
      </xdr:nvSpPr>
      <xdr:spPr>
        <a:xfrm>
          <a:off x="1079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59872</xdr:rowOff>
    </xdr:to>
    <xdr:cxnSp macro="">
      <xdr:nvCxnSpPr>
        <xdr:cNvPr id="83" name="直線コネクタ 82">
          <a:extLst>
            <a:ext uri="{FF2B5EF4-FFF2-40B4-BE49-F238E27FC236}">
              <a16:creationId xmlns:a16="http://schemas.microsoft.com/office/drawing/2014/main" id="{974E16D8-A2B6-4152-8FAB-58C03472F674}"/>
            </a:ext>
          </a:extLst>
        </xdr:cNvPr>
        <xdr:cNvCxnSpPr/>
      </xdr:nvCxnSpPr>
      <xdr:spPr>
        <a:xfrm>
          <a:off x="1130300" y="67137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A7A0BCAC-5DB5-4C14-BF77-F725A312EC02}"/>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308E751E-D5C1-4E95-84D4-6FDA08EBE0B4}"/>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A3E3E3E2-037C-4FEB-98D3-9C459DDB2BC1}"/>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71E9F5A6-52B6-4BAA-99C9-8D50C20CA078}"/>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道路】&#10;有形固定資産減価償却率">
          <a:extLst>
            <a:ext uri="{FF2B5EF4-FFF2-40B4-BE49-F238E27FC236}">
              <a16:creationId xmlns:a16="http://schemas.microsoft.com/office/drawing/2014/main" id="{8E2B7733-D12F-4285-8238-3D7263A820AA}"/>
            </a:ext>
          </a:extLst>
        </xdr:cNvPr>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9" name="n_2mainValue【道路】&#10;有形固定資産減価償却率">
          <a:extLst>
            <a:ext uri="{FF2B5EF4-FFF2-40B4-BE49-F238E27FC236}">
              <a16:creationId xmlns:a16="http://schemas.microsoft.com/office/drawing/2014/main" id="{DD4AB842-14AA-4A31-8C9D-1CB0352A5FCA}"/>
            </a:ext>
          </a:extLst>
        </xdr:cNvPr>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101799</xdr:rowOff>
    </xdr:from>
    <xdr:ext cx="405111" cy="259045"/>
    <xdr:sp macro="" textlink="">
      <xdr:nvSpPr>
        <xdr:cNvPr id="90" name="n_3mainValue【道路】&#10;有形固定資産減価償却率">
          <a:extLst>
            <a:ext uri="{FF2B5EF4-FFF2-40B4-BE49-F238E27FC236}">
              <a16:creationId xmlns:a16="http://schemas.microsoft.com/office/drawing/2014/main" id="{1B4D4753-186F-4583-B1DA-24BE177C0D54}"/>
            </a:ext>
          </a:extLst>
        </xdr:cNvPr>
        <xdr:cNvSpPr txBox="1"/>
      </xdr:nvSpPr>
      <xdr:spPr>
        <a:xfrm>
          <a:off x="1816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道路】&#10;有形固定資産減価償却率">
          <a:extLst>
            <a:ext uri="{FF2B5EF4-FFF2-40B4-BE49-F238E27FC236}">
              <a16:creationId xmlns:a16="http://schemas.microsoft.com/office/drawing/2014/main" id="{BB1D6D9C-B487-4785-81E0-E95A4AD3B770}"/>
            </a:ext>
          </a:extLst>
        </xdr:cNvPr>
        <xdr:cNvSpPr txBox="1"/>
      </xdr:nvSpPr>
      <xdr:spPr>
        <a:xfrm>
          <a:off x="927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02A2BDE-2469-4216-AD5B-6E6C8A211A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A54E7C0-80B1-487D-A6E5-17D8BF258F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6BA9CBB-E653-47B2-A3C7-BDAD59DD33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40C3C09-32DF-4AB8-9CE4-C44682A09A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519E65B-DDEF-4B13-90D0-D79A8E0A3D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8790680-A77E-4B94-8D9D-DF6DA633F8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D33346E-0132-4FB9-B141-050A27CDF4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1098064-D672-48E1-9E05-3EC61AD25E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880F826-3BF3-4367-89D1-F4FF79B8F0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9E3981C-6752-43F0-ABD4-B49060C150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4C29029-FFFF-45E8-A8A1-24E83F9B9A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F859180-6B67-4A1F-9621-C0F4D28C1C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5579C25-0E3B-420A-8A39-8F94B59B40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8FCD2E0-2947-41EC-8D46-57DFA07C930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ADE649A-B718-4C69-95CB-8BD60649777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97E6FF8-A6A0-4E98-A66B-8B75C8CE3CF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BA99785-D1DA-4156-9F6E-3DC075D6E1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10A8E65-8BEC-4541-9DA9-ABADD4B48A0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37A53E1-60C5-44FC-9560-1D8AC3BA8DC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2ABB627C-C934-4E2E-8B4D-00AD5F02EBD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BCDC5A9-F3BD-40E8-B564-D5963376B7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D4E5DD6-4C78-4AAB-ADA4-E66CAF42207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4EAA2E4-5427-45BD-865C-F483612E32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38E9E13E-E930-4C9C-B032-51303A1D231E}"/>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1EE00099-2604-400B-84A0-B63F07D1A8B1}"/>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45E6F861-0676-424C-8A33-14693018EAEF}"/>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65FEFF2B-46B2-4784-AB40-CB554F13D86D}"/>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DB5989C1-F4C6-4EC5-8DF6-0E6BE2A166EE}"/>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E8507D49-11E7-444D-A19B-09DCC3613AAB}"/>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7EA17450-72EF-4DDB-A4E2-4D85671379ED}"/>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799C21D8-27E9-4131-A011-6FCA4A8343D7}"/>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F040ECB7-A65E-419E-8495-F64FD9A6ACF6}"/>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EFA23C60-F3F6-4E85-BF1D-A2E8D0F13018}"/>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C1A27329-2D40-4011-9B25-F30ADDD3425A}"/>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7F44935-F078-48D9-BCE2-5389C8BDDB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30A654-558B-4A74-8593-2CEF41638E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97100F7-0F51-4A7E-AC02-6F08AA1130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F1BA77B-99B4-4F81-A7E5-8621D2ACD7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97DF9AB-8A93-4B7E-8034-521A78B785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112767</xdr:rowOff>
    </xdr:from>
    <xdr:to>
      <xdr:col>55</xdr:col>
      <xdr:colOff>50800</xdr:colOff>
      <xdr:row>42</xdr:row>
      <xdr:rowOff>42917</xdr:rowOff>
    </xdr:to>
    <xdr:sp macro="" textlink="">
      <xdr:nvSpPr>
        <xdr:cNvPr id="131" name="楕円 130">
          <a:extLst>
            <a:ext uri="{FF2B5EF4-FFF2-40B4-BE49-F238E27FC236}">
              <a16:creationId xmlns:a16="http://schemas.microsoft.com/office/drawing/2014/main" id="{89312172-7718-4DE5-87BB-0CFF9AE3343E}"/>
            </a:ext>
          </a:extLst>
        </xdr:cNvPr>
        <xdr:cNvSpPr/>
      </xdr:nvSpPr>
      <xdr:spPr>
        <a:xfrm>
          <a:off x="10426700" y="71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A550448A-BC02-4745-AB37-237EAB8C7995}"/>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113194</xdr:rowOff>
    </xdr:from>
    <xdr:to>
      <xdr:col>50</xdr:col>
      <xdr:colOff>165100</xdr:colOff>
      <xdr:row>42</xdr:row>
      <xdr:rowOff>43344</xdr:rowOff>
    </xdr:to>
    <xdr:sp macro="" textlink="">
      <xdr:nvSpPr>
        <xdr:cNvPr id="133" name="楕円 132">
          <a:extLst>
            <a:ext uri="{FF2B5EF4-FFF2-40B4-BE49-F238E27FC236}">
              <a16:creationId xmlns:a16="http://schemas.microsoft.com/office/drawing/2014/main" id="{34F42A41-F028-4EE8-A00A-C462444BA3C0}"/>
            </a:ext>
          </a:extLst>
        </xdr:cNvPr>
        <xdr:cNvSpPr/>
      </xdr:nvSpPr>
      <xdr:spPr>
        <a:xfrm>
          <a:off x="9588500" y="71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163567</xdr:rowOff>
    </xdr:from>
    <xdr:to>
      <xdr:col>55</xdr:col>
      <xdr:colOff>0</xdr:colOff>
      <xdr:row>41</xdr:row>
      <xdr:rowOff>163994</xdr:rowOff>
    </xdr:to>
    <xdr:cxnSp macro="">
      <xdr:nvCxnSpPr>
        <xdr:cNvPr id="134" name="直線コネクタ 133">
          <a:extLst>
            <a:ext uri="{FF2B5EF4-FFF2-40B4-BE49-F238E27FC236}">
              <a16:creationId xmlns:a16="http://schemas.microsoft.com/office/drawing/2014/main" id="{7A130977-B5F1-4064-9A72-4D171981341F}"/>
            </a:ext>
          </a:extLst>
        </xdr:cNvPr>
        <xdr:cNvCxnSpPr/>
      </xdr:nvCxnSpPr>
      <xdr:spPr>
        <a:xfrm flipV="1">
          <a:off x="9639300" y="7193017"/>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113325</xdr:rowOff>
    </xdr:from>
    <xdr:to>
      <xdr:col>46</xdr:col>
      <xdr:colOff>38100</xdr:colOff>
      <xdr:row>42</xdr:row>
      <xdr:rowOff>43475</xdr:rowOff>
    </xdr:to>
    <xdr:sp macro="" textlink="">
      <xdr:nvSpPr>
        <xdr:cNvPr id="135" name="楕円 134">
          <a:extLst>
            <a:ext uri="{FF2B5EF4-FFF2-40B4-BE49-F238E27FC236}">
              <a16:creationId xmlns:a16="http://schemas.microsoft.com/office/drawing/2014/main" id="{DFB94FB6-FCCD-40A2-9B21-A44900547286}"/>
            </a:ext>
          </a:extLst>
        </xdr:cNvPr>
        <xdr:cNvSpPr/>
      </xdr:nvSpPr>
      <xdr:spPr>
        <a:xfrm>
          <a:off x="8699500" y="71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163994</xdr:rowOff>
    </xdr:from>
    <xdr:to>
      <xdr:col>50</xdr:col>
      <xdr:colOff>114300</xdr:colOff>
      <xdr:row>41</xdr:row>
      <xdr:rowOff>164125</xdr:rowOff>
    </xdr:to>
    <xdr:cxnSp macro="">
      <xdr:nvCxnSpPr>
        <xdr:cNvPr id="136" name="直線コネクタ 135">
          <a:extLst>
            <a:ext uri="{FF2B5EF4-FFF2-40B4-BE49-F238E27FC236}">
              <a16:creationId xmlns:a16="http://schemas.microsoft.com/office/drawing/2014/main" id="{A19C0B8C-8558-4289-B263-78A22C278758}"/>
            </a:ext>
          </a:extLst>
        </xdr:cNvPr>
        <xdr:cNvCxnSpPr/>
      </xdr:nvCxnSpPr>
      <xdr:spPr>
        <a:xfrm flipV="1">
          <a:off x="8750300" y="719344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113996</xdr:rowOff>
    </xdr:from>
    <xdr:to>
      <xdr:col>41</xdr:col>
      <xdr:colOff>101600</xdr:colOff>
      <xdr:row>42</xdr:row>
      <xdr:rowOff>44146</xdr:rowOff>
    </xdr:to>
    <xdr:sp macro="" textlink="">
      <xdr:nvSpPr>
        <xdr:cNvPr id="137" name="楕円 136">
          <a:extLst>
            <a:ext uri="{FF2B5EF4-FFF2-40B4-BE49-F238E27FC236}">
              <a16:creationId xmlns:a16="http://schemas.microsoft.com/office/drawing/2014/main" id="{AD52F596-5AB2-47CC-8F27-89043AB18291}"/>
            </a:ext>
          </a:extLst>
        </xdr:cNvPr>
        <xdr:cNvSpPr/>
      </xdr:nvSpPr>
      <xdr:spPr>
        <a:xfrm>
          <a:off x="7810500" y="7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164125</xdr:rowOff>
    </xdr:from>
    <xdr:to>
      <xdr:col>45</xdr:col>
      <xdr:colOff>177800</xdr:colOff>
      <xdr:row>41</xdr:row>
      <xdr:rowOff>164796</xdr:rowOff>
    </xdr:to>
    <xdr:cxnSp macro="">
      <xdr:nvCxnSpPr>
        <xdr:cNvPr id="138" name="直線コネクタ 137">
          <a:extLst>
            <a:ext uri="{FF2B5EF4-FFF2-40B4-BE49-F238E27FC236}">
              <a16:creationId xmlns:a16="http://schemas.microsoft.com/office/drawing/2014/main" id="{DCD1EC07-8927-4EA3-BF20-760DE8E7568D}"/>
            </a:ext>
          </a:extLst>
        </xdr:cNvPr>
        <xdr:cNvCxnSpPr/>
      </xdr:nvCxnSpPr>
      <xdr:spPr>
        <a:xfrm flipV="1">
          <a:off x="7861300" y="7193575"/>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114660</xdr:rowOff>
    </xdr:from>
    <xdr:to>
      <xdr:col>36</xdr:col>
      <xdr:colOff>165100</xdr:colOff>
      <xdr:row>42</xdr:row>
      <xdr:rowOff>44810</xdr:rowOff>
    </xdr:to>
    <xdr:sp macro="" textlink="">
      <xdr:nvSpPr>
        <xdr:cNvPr id="139" name="楕円 138">
          <a:extLst>
            <a:ext uri="{FF2B5EF4-FFF2-40B4-BE49-F238E27FC236}">
              <a16:creationId xmlns:a16="http://schemas.microsoft.com/office/drawing/2014/main" id="{88DC6CBC-700F-4F88-A898-6E257EC7FB1E}"/>
            </a:ext>
          </a:extLst>
        </xdr:cNvPr>
        <xdr:cNvSpPr/>
      </xdr:nvSpPr>
      <xdr:spPr>
        <a:xfrm>
          <a:off x="6921500" y="71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164796</xdr:rowOff>
    </xdr:from>
    <xdr:to>
      <xdr:col>41</xdr:col>
      <xdr:colOff>50800</xdr:colOff>
      <xdr:row>41</xdr:row>
      <xdr:rowOff>165460</xdr:rowOff>
    </xdr:to>
    <xdr:cxnSp macro="">
      <xdr:nvCxnSpPr>
        <xdr:cNvPr id="140" name="直線コネクタ 139">
          <a:extLst>
            <a:ext uri="{FF2B5EF4-FFF2-40B4-BE49-F238E27FC236}">
              <a16:creationId xmlns:a16="http://schemas.microsoft.com/office/drawing/2014/main" id="{91B22C8D-ACC6-443B-BCD4-AF8FDFE95C51}"/>
            </a:ext>
          </a:extLst>
        </xdr:cNvPr>
        <xdr:cNvCxnSpPr/>
      </xdr:nvCxnSpPr>
      <xdr:spPr>
        <a:xfrm flipV="1">
          <a:off x="6972300" y="7194246"/>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9300372C-97D4-4019-861B-FC19F2D8FBF3}"/>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D6B809D8-BC2F-470B-A013-605435E71F1D}"/>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E79DB060-BE8F-4F87-A8CC-83D6377E6C25}"/>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ED3BBBCC-D3E5-4956-A7E0-FAE135B90F61}"/>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34471</xdr:rowOff>
    </xdr:from>
    <xdr:ext cx="534377" cy="259045"/>
    <xdr:sp macro="" textlink="">
      <xdr:nvSpPr>
        <xdr:cNvPr id="145" name="n_1mainValue【道路】&#10;一人当たり延長">
          <a:extLst>
            <a:ext uri="{FF2B5EF4-FFF2-40B4-BE49-F238E27FC236}">
              <a16:creationId xmlns:a16="http://schemas.microsoft.com/office/drawing/2014/main" id="{B2A90E3A-57A7-4F3E-A1B0-1D1FCFEAB513}"/>
            </a:ext>
          </a:extLst>
        </xdr:cNvPr>
        <xdr:cNvSpPr txBox="1"/>
      </xdr:nvSpPr>
      <xdr:spPr>
        <a:xfrm>
          <a:off x="9359411" y="7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34602</xdr:rowOff>
    </xdr:from>
    <xdr:ext cx="534377" cy="259045"/>
    <xdr:sp macro="" textlink="">
      <xdr:nvSpPr>
        <xdr:cNvPr id="146" name="n_2mainValue【道路】&#10;一人当たり延長">
          <a:extLst>
            <a:ext uri="{FF2B5EF4-FFF2-40B4-BE49-F238E27FC236}">
              <a16:creationId xmlns:a16="http://schemas.microsoft.com/office/drawing/2014/main" id="{EC70F193-83A3-447F-A53B-B6C679A83182}"/>
            </a:ext>
          </a:extLst>
        </xdr:cNvPr>
        <xdr:cNvSpPr txBox="1"/>
      </xdr:nvSpPr>
      <xdr:spPr>
        <a:xfrm>
          <a:off x="8483111" y="72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35273</xdr:rowOff>
    </xdr:from>
    <xdr:ext cx="534377" cy="259045"/>
    <xdr:sp macro="" textlink="">
      <xdr:nvSpPr>
        <xdr:cNvPr id="147" name="n_3mainValue【道路】&#10;一人当たり延長">
          <a:extLst>
            <a:ext uri="{FF2B5EF4-FFF2-40B4-BE49-F238E27FC236}">
              <a16:creationId xmlns:a16="http://schemas.microsoft.com/office/drawing/2014/main" id="{64EFB9B6-EBFC-48CF-8AAA-D631563B5D98}"/>
            </a:ext>
          </a:extLst>
        </xdr:cNvPr>
        <xdr:cNvSpPr txBox="1"/>
      </xdr:nvSpPr>
      <xdr:spPr>
        <a:xfrm>
          <a:off x="7594111" y="7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35937</xdr:rowOff>
    </xdr:from>
    <xdr:ext cx="534377" cy="259045"/>
    <xdr:sp macro="" textlink="">
      <xdr:nvSpPr>
        <xdr:cNvPr id="148" name="n_4mainValue【道路】&#10;一人当たり延長">
          <a:extLst>
            <a:ext uri="{FF2B5EF4-FFF2-40B4-BE49-F238E27FC236}">
              <a16:creationId xmlns:a16="http://schemas.microsoft.com/office/drawing/2014/main" id="{A07ADABB-25A2-48DA-AAFC-8BB9CBE51EBA}"/>
            </a:ext>
          </a:extLst>
        </xdr:cNvPr>
        <xdr:cNvSpPr txBox="1"/>
      </xdr:nvSpPr>
      <xdr:spPr>
        <a:xfrm>
          <a:off x="6705111" y="72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B5D6602-8C99-483A-8564-62810B53E0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804A1B4-3A97-446B-914D-BA83A249EB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E22889D-16F0-4D5D-9167-5EBEFFA5B4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2E9070E-0260-44FE-9EE7-EE9C17773C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F6AC2D4-CC17-45BD-B317-DB0FDD4DED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BC19098-E38E-48CA-928B-DDA939C631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57EE27-43F7-44E4-890F-4D356BA18C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B5CBFB1-A93D-495B-BFC2-43680DA4FE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BE87DCC-9943-4B4E-9E25-AE26E2AD78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50CC2D8-2CAC-46C5-AFB1-B93B915EED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7EC14F1-A3C8-4586-AAD5-77F605E5A2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C9B68ED-9508-4612-8F71-D5693227AE0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46AA5A9-9745-436E-A34E-285CE240704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A5A5BA4-AF6D-41CD-B23A-E4866D7DF0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57E8ADE-2818-4317-96E4-1C7F93DDC8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EA99662-5289-4E91-9CB4-D9B1E910475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DF3CE13-29E0-424A-9E38-0DC6CF16EF7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A037C60-D611-4EC0-BF01-87BF55C296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7417ADB-B720-4D23-89D8-8BBD6748C22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85E2ABF-2756-4AC5-8B2E-69CC21043E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126C777-F9E2-45D2-A63C-2A195F12D7A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DE187D4-FA73-4621-A902-756AF32A33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8DF2AC2-0D41-490B-8E35-F3A1B59C489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AF2D982-E593-4A59-9CB0-FB8FD1FEA0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AFCCB44-4E78-45EE-B029-F9EE331D70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282924E9-8368-4EC0-8EC6-9EC510E223CD}"/>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A914AED-F23E-4664-A1E5-E12F62588DF4}"/>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472240CE-706C-4292-9DE1-45177335CAB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DC73B84-C420-4C1C-98AF-C8849A34CB8D}"/>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4FC4D5CE-7A46-4E6C-A22E-FA08E149CDD1}"/>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F53C7CE-7F82-4433-B87D-D00770EE2871}"/>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F35A7F2D-35EA-44FF-A02C-7F54A9CCE78A}"/>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50B7C637-5E72-40EB-AC21-7432FDEB252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B6560EDB-B083-49EA-9FC6-F6C9E35D06BC}"/>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65351199-2F0C-4740-874E-97A3DFE095CE}"/>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718556B8-B89A-4694-9ECE-08E958A02CE5}"/>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BB61602-37F4-47DB-A849-CD2A3AF844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7A910E-0622-46BB-ABA1-72CA5BB069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23A1915-48D4-4BE3-822C-2C1A6A46A1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BE672D4-7D4D-4FBA-857C-6D65C4722C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069A567-5609-4B00-A0F9-F3A60E33C9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90" name="楕円 189">
          <a:extLst>
            <a:ext uri="{FF2B5EF4-FFF2-40B4-BE49-F238E27FC236}">
              <a16:creationId xmlns:a16="http://schemas.microsoft.com/office/drawing/2014/main" id="{6758CFB3-D5F9-4C1D-8124-DAD2AD50390F}"/>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9568059-E9DB-47C2-AE3E-88F847141BCE}"/>
            </a:ext>
          </a:extLst>
        </xdr:cNvPr>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92" name="楕円 191">
          <a:extLst>
            <a:ext uri="{FF2B5EF4-FFF2-40B4-BE49-F238E27FC236}">
              <a16:creationId xmlns:a16="http://schemas.microsoft.com/office/drawing/2014/main" id="{DF096831-2206-4A59-BA5D-D7818A440A2E}"/>
            </a:ext>
          </a:extLst>
        </xdr:cNvPr>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44087</xdr:rowOff>
    </xdr:from>
    <xdr:to>
      <xdr:col>24</xdr:col>
      <xdr:colOff>63500</xdr:colOff>
      <xdr:row>59</xdr:row>
      <xdr:rowOff>68580</xdr:rowOff>
    </xdr:to>
    <xdr:cxnSp macro="">
      <xdr:nvCxnSpPr>
        <xdr:cNvPr id="193" name="直線コネクタ 192">
          <a:extLst>
            <a:ext uri="{FF2B5EF4-FFF2-40B4-BE49-F238E27FC236}">
              <a16:creationId xmlns:a16="http://schemas.microsoft.com/office/drawing/2014/main" id="{AC117C09-1941-455E-B4DA-77D575DB6E25}"/>
            </a:ext>
          </a:extLst>
        </xdr:cNvPr>
        <xdr:cNvCxnSpPr/>
      </xdr:nvCxnSpPr>
      <xdr:spPr>
        <a:xfrm>
          <a:off x="3797300" y="101596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94" name="楕円 193">
          <a:extLst>
            <a:ext uri="{FF2B5EF4-FFF2-40B4-BE49-F238E27FC236}">
              <a16:creationId xmlns:a16="http://schemas.microsoft.com/office/drawing/2014/main" id="{2D29B7B2-8435-4861-B6C3-2F48076D7DE2}"/>
            </a:ext>
          </a:extLst>
        </xdr:cNvPr>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44087</xdr:rowOff>
    </xdr:to>
    <xdr:cxnSp macro="">
      <xdr:nvCxnSpPr>
        <xdr:cNvPr id="195" name="直線コネクタ 194">
          <a:extLst>
            <a:ext uri="{FF2B5EF4-FFF2-40B4-BE49-F238E27FC236}">
              <a16:creationId xmlns:a16="http://schemas.microsoft.com/office/drawing/2014/main" id="{2095A4ED-D384-44C8-BBED-2516C1D2C722}"/>
            </a:ext>
          </a:extLst>
        </xdr:cNvPr>
        <xdr:cNvCxnSpPr/>
      </xdr:nvCxnSpPr>
      <xdr:spPr>
        <a:xfrm>
          <a:off x="2908300" y="101351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117384</xdr:rowOff>
    </xdr:from>
    <xdr:to>
      <xdr:col>10</xdr:col>
      <xdr:colOff>165100</xdr:colOff>
      <xdr:row>59</xdr:row>
      <xdr:rowOff>47534</xdr:rowOff>
    </xdr:to>
    <xdr:sp macro="" textlink="">
      <xdr:nvSpPr>
        <xdr:cNvPr id="196" name="楕円 195">
          <a:extLst>
            <a:ext uri="{FF2B5EF4-FFF2-40B4-BE49-F238E27FC236}">
              <a16:creationId xmlns:a16="http://schemas.microsoft.com/office/drawing/2014/main" id="{BEF36566-B546-4B37-AA90-B41A7DE5B6A8}"/>
            </a:ext>
          </a:extLst>
        </xdr:cNvPr>
        <xdr:cNvSpPr/>
      </xdr:nvSpPr>
      <xdr:spPr>
        <a:xfrm>
          <a:off x="1968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168184</xdr:rowOff>
    </xdr:from>
    <xdr:to>
      <xdr:col>15</xdr:col>
      <xdr:colOff>50800</xdr:colOff>
      <xdr:row>59</xdr:row>
      <xdr:rowOff>19594</xdr:rowOff>
    </xdr:to>
    <xdr:cxnSp macro="">
      <xdr:nvCxnSpPr>
        <xdr:cNvPr id="197" name="直線コネクタ 196">
          <a:extLst>
            <a:ext uri="{FF2B5EF4-FFF2-40B4-BE49-F238E27FC236}">
              <a16:creationId xmlns:a16="http://schemas.microsoft.com/office/drawing/2014/main" id="{045D37DD-139B-485E-96C0-18EDA6EDA22E}"/>
            </a:ext>
          </a:extLst>
        </xdr:cNvPr>
        <xdr:cNvCxnSpPr/>
      </xdr:nvCxnSpPr>
      <xdr:spPr>
        <a:xfrm>
          <a:off x="2019300" y="101122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91259</xdr:rowOff>
    </xdr:from>
    <xdr:to>
      <xdr:col>6</xdr:col>
      <xdr:colOff>38100</xdr:colOff>
      <xdr:row>59</xdr:row>
      <xdr:rowOff>21409</xdr:rowOff>
    </xdr:to>
    <xdr:sp macro="" textlink="">
      <xdr:nvSpPr>
        <xdr:cNvPr id="198" name="楕円 197">
          <a:extLst>
            <a:ext uri="{FF2B5EF4-FFF2-40B4-BE49-F238E27FC236}">
              <a16:creationId xmlns:a16="http://schemas.microsoft.com/office/drawing/2014/main" id="{05E95661-AB8C-4164-8A04-B019AE42DBA7}"/>
            </a:ext>
          </a:extLst>
        </xdr:cNvPr>
        <xdr:cNvSpPr/>
      </xdr:nvSpPr>
      <xdr:spPr>
        <a:xfrm>
          <a:off x="1079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142059</xdr:rowOff>
    </xdr:from>
    <xdr:to>
      <xdr:col>10</xdr:col>
      <xdr:colOff>114300</xdr:colOff>
      <xdr:row>58</xdr:row>
      <xdr:rowOff>168184</xdr:rowOff>
    </xdr:to>
    <xdr:cxnSp macro="">
      <xdr:nvCxnSpPr>
        <xdr:cNvPr id="199" name="直線コネクタ 198">
          <a:extLst>
            <a:ext uri="{FF2B5EF4-FFF2-40B4-BE49-F238E27FC236}">
              <a16:creationId xmlns:a16="http://schemas.microsoft.com/office/drawing/2014/main" id="{D9AEC7AD-9D2E-473A-A4C1-8E4954130C38}"/>
            </a:ext>
          </a:extLst>
        </xdr:cNvPr>
        <xdr:cNvCxnSpPr/>
      </xdr:nvCxnSpPr>
      <xdr:spPr>
        <a:xfrm>
          <a:off x="1130300" y="100861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4B10485-7190-4FF6-ADC1-E1EAB800BE97}"/>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31E3242-4DD9-4B82-A484-B5CD573D4127}"/>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36122E9-EF72-4E26-BD7E-C62921423DCA}"/>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1D758F8-E3CB-47C5-A1D2-44B7940542D2}"/>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111414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FDC6975-BEA5-4807-9F3E-455678BC1AA6}"/>
            </a:ext>
          </a:extLst>
        </xdr:cNvPr>
        <xdr:cNvSpPr txBox="1"/>
      </xdr:nvSpPr>
      <xdr:spPr>
        <a:xfrm>
          <a:off x="3582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7DC108F-6AEE-4401-99D9-D4747FB2FC43}"/>
            </a:ext>
          </a:extLst>
        </xdr:cNvPr>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64061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AC87727-B264-4FE0-82E8-EDD27868BB7F}"/>
            </a:ext>
          </a:extLst>
        </xdr:cNvPr>
        <xdr:cNvSpPr txBox="1"/>
      </xdr:nvSpPr>
      <xdr:spPr>
        <a:xfrm>
          <a:off x="1816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37936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1601FF7-544A-4A75-8361-845998166200}"/>
            </a:ext>
          </a:extLst>
        </xdr:cNvPr>
        <xdr:cNvSpPr txBox="1"/>
      </xdr:nvSpPr>
      <xdr:spPr>
        <a:xfrm>
          <a:off x="927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E908F1A-C1D3-439B-AD95-A6F2E02BC9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F1BA318-786C-474A-944B-2AF62C7DA1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40CC7F3-1180-4B3E-A1BA-C40097D72B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FAD3359-4926-4D8B-B343-1C229BDE38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4AB8BF8-E92F-40A1-98F3-224F9BEFA4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77C75CD-7B84-404E-B015-66BBEA8C44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DFA2CC4-5BEE-4927-AB97-DBB2C6BF82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1B13171-EBEA-4652-A625-188B538689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0BDBE06-2E32-4EEE-8F69-8FCF9931E7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BC36BD9-0F7E-485D-9A2B-AF3AF07933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A1077A8-C8D1-484A-80BC-1326DC35DC0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FE74485-38FE-47E8-BC1E-8C250FDE5C9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9EA608C-A904-4B97-8680-F5D75BEEF0A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6470154-F32A-4479-AA51-C7D94118484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29D19FC-E332-4D2E-85D7-CC4FF0DFC9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83268A8-F2AA-453F-85FD-5BAD5494B67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5AF25E6-115B-4115-96A2-89B0BC44252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CE94EDC-AB6B-42E4-8D11-CBCE64F44D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CA53E0F-4BF5-4A8C-91E9-7D31293927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38C81AC-8342-4DC9-99B2-D3867E05CF1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07F98B5-4426-4A2C-8DAB-28C3B2A4F2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7961B6AB-C7AB-4087-B97D-B7ADE2EA1319}"/>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C7B2F8EC-C6C8-40A1-B1EC-860BBEDE82A9}"/>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937292FE-DA13-4F61-8693-C2A5907BB83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513B6DCE-4C87-4894-BC41-4569E6F41849}"/>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4CECDF27-FBFE-45E2-91D6-E5D356D1818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2B6B3ED-7E98-4DDF-9BEC-FF6831D7E8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1745979B-1EB9-4C0A-BFC1-D21A91F83B2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AB3715A0-6D4B-4ABD-BE65-F018CB133868}"/>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3BFF1574-22B5-4940-8279-3F9912503D55}"/>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13A60CFC-A529-4B8B-AD20-076CF751FE8D}"/>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43C93C54-33E3-4FE4-BE42-F46DA97DFB29}"/>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2FD99ED-A1E0-4335-9ED2-92F4C8EF6F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781E261-7412-4C08-ACA2-500A0F09631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B142CDE-BC41-420E-B502-534230C9EE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DF7F987-BB33-4022-A4A0-A2F6C8CB01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88B8FB-EF03-4306-A9C2-C65AA4414A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62318</xdr:rowOff>
    </xdr:from>
    <xdr:to>
      <xdr:col>55</xdr:col>
      <xdr:colOff>50800</xdr:colOff>
      <xdr:row>62</xdr:row>
      <xdr:rowOff>163918</xdr:rowOff>
    </xdr:to>
    <xdr:sp macro="" textlink="">
      <xdr:nvSpPr>
        <xdr:cNvPr id="245" name="楕円 244">
          <a:extLst>
            <a:ext uri="{FF2B5EF4-FFF2-40B4-BE49-F238E27FC236}">
              <a16:creationId xmlns:a16="http://schemas.microsoft.com/office/drawing/2014/main" id="{E9894617-4F4C-4EB4-8113-91FBBD3B69B0}"/>
            </a:ext>
          </a:extLst>
        </xdr:cNvPr>
        <xdr:cNvSpPr/>
      </xdr:nvSpPr>
      <xdr:spPr>
        <a:xfrm>
          <a:off x="10426700" y="106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40745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CE263C8-61D9-4AB2-9B72-2FDA5FDA7A2B}"/>
            </a:ext>
          </a:extLst>
        </xdr:cNvPr>
        <xdr:cNvSpPr txBox="1"/>
      </xdr:nvSpPr>
      <xdr:spPr>
        <a:xfrm>
          <a:off x="10515600" y="1067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65263</xdr:rowOff>
    </xdr:from>
    <xdr:to>
      <xdr:col>50</xdr:col>
      <xdr:colOff>165100</xdr:colOff>
      <xdr:row>62</xdr:row>
      <xdr:rowOff>166863</xdr:rowOff>
    </xdr:to>
    <xdr:sp macro="" textlink="">
      <xdr:nvSpPr>
        <xdr:cNvPr id="247" name="楕円 246">
          <a:extLst>
            <a:ext uri="{FF2B5EF4-FFF2-40B4-BE49-F238E27FC236}">
              <a16:creationId xmlns:a16="http://schemas.microsoft.com/office/drawing/2014/main" id="{386ED121-6315-437F-A3AB-C3BDE626F808}"/>
            </a:ext>
          </a:extLst>
        </xdr:cNvPr>
        <xdr:cNvSpPr/>
      </xdr:nvSpPr>
      <xdr:spPr>
        <a:xfrm>
          <a:off x="9588500" y="106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113118</xdr:rowOff>
    </xdr:from>
    <xdr:to>
      <xdr:col>55</xdr:col>
      <xdr:colOff>0</xdr:colOff>
      <xdr:row>62</xdr:row>
      <xdr:rowOff>116063</xdr:rowOff>
    </xdr:to>
    <xdr:cxnSp macro="">
      <xdr:nvCxnSpPr>
        <xdr:cNvPr id="248" name="直線コネクタ 247">
          <a:extLst>
            <a:ext uri="{FF2B5EF4-FFF2-40B4-BE49-F238E27FC236}">
              <a16:creationId xmlns:a16="http://schemas.microsoft.com/office/drawing/2014/main" id="{96882F73-6021-41D0-84B9-F075E6E796E3}"/>
            </a:ext>
          </a:extLst>
        </xdr:cNvPr>
        <xdr:cNvCxnSpPr/>
      </xdr:nvCxnSpPr>
      <xdr:spPr>
        <a:xfrm flipV="1">
          <a:off x="9639300" y="10743018"/>
          <a:ext cx="8382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66838</xdr:rowOff>
    </xdr:from>
    <xdr:to>
      <xdr:col>46</xdr:col>
      <xdr:colOff>38100</xdr:colOff>
      <xdr:row>62</xdr:row>
      <xdr:rowOff>168438</xdr:rowOff>
    </xdr:to>
    <xdr:sp macro="" textlink="">
      <xdr:nvSpPr>
        <xdr:cNvPr id="249" name="楕円 248">
          <a:extLst>
            <a:ext uri="{FF2B5EF4-FFF2-40B4-BE49-F238E27FC236}">
              <a16:creationId xmlns:a16="http://schemas.microsoft.com/office/drawing/2014/main" id="{D02B95E0-BF48-44B9-A610-78FBD74BF421}"/>
            </a:ext>
          </a:extLst>
        </xdr:cNvPr>
        <xdr:cNvSpPr/>
      </xdr:nvSpPr>
      <xdr:spPr>
        <a:xfrm>
          <a:off x="8699500" y="106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116063</xdr:rowOff>
    </xdr:from>
    <xdr:to>
      <xdr:col>50</xdr:col>
      <xdr:colOff>114300</xdr:colOff>
      <xdr:row>62</xdr:row>
      <xdr:rowOff>117638</xdr:rowOff>
    </xdr:to>
    <xdr:cxnSp macro="">
      <xdr:nvCxnSpPr>
        <xdr:cNvPr id="250" name="直線コネクタ 249">
          <a:extLst>
            <a:ext uri="{FF2B5EF4-FFF2-40B4-BE49-F238E27FC236}">
              <a16:creationId xmlns:a16="http://schemas.microsoft.com/office/drawing/2014/main" id="{1B04FE3F-1DB9-4608-823C-B2CA63BE15A4}"/>
            </a:ext>
          </a:extLst>
        </xdr:cNvPr>
        <xdr:cNvCxnSpPr/>
      </xdr:nvCxnSpPr>
      <xdr:spPr>
        <a:xfrm flipV="1">
          <a:off x="8750300" y="10745963"/>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72038</xdr:rowOff>
    </xdr:from>
    <xdr:to>
      <xdr:col>41</xdr:col>
      <xdr:colOff>101600</xdr:colOff>
      <xdr:row>63</xdr:row>
      <xdr:rowOff>2188</xdr:rowOff>
    </xdr:to>
    <xdr:sp macro="" textlink="">
      <xdr:nvSpPr>
        <xdr:cNvPr id="251" name="楕円 250">
          <a:extLst>
            <a:ext uri="{FF2B5EF4-FFF2-40B4-BE49-F238E27FC236}">
              <a16:creationId xmlns:a16="http://schemas.microsoft.com/office/drawing/2014/main" id="{C7323D8D-51A4-412D-A8EE-BD33B09277BB}"/>
            </a:ext>
          </a:extLst>
        </xdr:cNvPr>
        <xdr:cNvSpPr/>
      </xdr:nvSpPr>
      <xdr:spPr>
        <a:xfrm>
          <a:off x="7810500" y="107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117638</xdr:rowOff>
    </xdr:from>
    <xdr:to>
      <xdr:col>45</xdr:col>
      <xdr:colOff>177800</xdr:colOff>
      <xdr:row>62</xdr:row>
      <xdr:rowOff>122838</xdr:rowOff>
    </xdr:to>
    <xdr:cxnSp macro="">
      <xdr:nvCxnSpPr>
        <xdr:cNvPr id="252" name="直線コネクタ 251">
          <a:extLst>
            <a:ext uri="{FF2B5EF4-FFF2-40B4-BE49-F238E27FC236}">
              <a16:creationId xmlns:a16="http://schemas.microsoft.com/office/drawing/2014/main" id="{9251742B-C61A-47B2-81F9-A32579DE031A}"/>
            </a:ext>
          </a:extLst>
        </xdr:cNvPr>
        <xdr:cNvCxnSpPr/>
      </xdr:nvCxnSpPr>
      <xdr:spPr>
        <a:xfrm flipV="1">
          <a:off x="7861300" y="10747538"/>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75562</xdr:rowOff>
    </xdr:from>
    <xdr:to>
      <xdr:col>36</xdr:col>
      <xdr:colOff>165100</xdr:colOff>
      <xdr:row>63</xdr:row>
      <xdr:rowOff>5712</xdr:rowOff>
    </xdr:to>
    <xdr:sp macro="" textlink="">
      <xdr:nvSpPr>
        <xdr:cNvPr id="253" name="楕円 252">
          <a:extLst>
            <a:ext uri="{FF2B5EF4-FFF2-40B4-BE49-F238E27FC236}">
              <a16:creationId xmlns:a16="http://schemas.microsoft.com/office/drawing/2014/main" id="{E403DAEF-EE10-4C50-A8AC-ED5512E85B11}"/>
            </a:ext>
          </a:extLst>
        </xdr:cNvPr>
        <xdr:cNvSpPr/>
      </xdr:nvSpPr>
      <xdr:spPr>
        <a:xfrm>
          <a:off x="6921500" y="107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122838</xdr:rowOff>
    </xdr:from>
    <xdr:to>
      <xdr:col>41</xdr:col>
      <xdr:colOff>50800</xdr:colOff>
      <xdr:row>62</xdr:row>
      <xdr:rowOff>126362</xdr:rowOff>
    </xdr:to>
    <xdr:cxnSp macro="">
      <xdr:nvCxnSpPr>
        <xdr:cNvPr id="254" name="直線コネクタ 253">
          <a:extLst>
            <a:ext uri="{FF2B5EF4-FFF2-40B4-BE49-F238E27FC236}">
              <a16:creationId xmlns:a16="http://schemas.microsoft.com/office/drawing/2014/main" id="{1EEC0D6D-0FC3-4044-AA94-C4EFD04F3F6B}"/>
            </a:ext>
          </a:extLst>
        </xdr:cNvPr>
        <xdr:cNvCxnSpPr/>
      </xdr:nvCxnSpPr>
      <xdr:spPr>
        <a:xfrm flipV="1">
          <a:off x="6972300" y="10752738"/>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E78053FA-31F7-40BD-B4B0-0C1FA9BFC6B4}"/>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3A8ED1FC-30A6-48FD-82F2-F6CDF7E2F771}"/>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BA7ED27-59E3-487F-B4EE-05F463A89D2F}"/>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623DDCA4-5E07-4810-A1CC-7627EBFCCCE5}"/>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157990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2D1FFDB-615E-423E-BD28-A7C34EF7AE9D}"/>
            </a:ext>
          </a:extLst>
        </xdr:cNvPr>
        <xdr:cNvSpPr txBox="1"/>
      </xdr:nvSpPr>
      <xdr:spPr>
        <a:xfrm>
          <a:off x="9327095" y="1078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159565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DC20BBA-DED3-4784-A717-08323C3C8056}"/>
            </a:ext>
          </a:extLst>
        </xdr:cNvPr>
        <xdr:cNvSpPr txBox="1"/>
      </xdr:nvSpPr>
      <xdr:spPr>
        <a:xfrm>
          <a:off x="8450795" y="1078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164765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8AE6824-4D80-4CE5-9C88-2ACF60E5EDF0}"/>
            </a:ext>
          </a:extLst>
        </xdr:cNvPr>
        <xdr:cNvSpPr txBox="1"/>
      </xdr:nvSpPr>
      <xdr:spPr>
        <a:xfrm>
          <a:off x="7561795" y="107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168289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A5E85868-338D-4228-BFD6-1B259E81EF44}"/>
            </a:ext>
          </a:extLst>
        </xdr:cNvPr>
        <xdr:cNvSpPr txBox="1"/>
      </xdr:nvSpPr>
      <xdr:spPr>
        <a:xfrm>
          <a:off x="6672795" y="107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CC5DC51-6439-4AEF-BEFB-AC449C3C76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CBCC9D4-549A-41E3-83BB-FF14169588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87E9681-2FAA-46DB-954F-F6F8E42E8C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B479501-E917-49E4-9AB5-5D222217031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F5FC8A6-9659-46EF-9982-58A26EC81A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5E6AF2CA-2455-40BC-9002-1B1C8B565F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617E01A-3FE5-478B-850C-AC156F10ED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9DF71E7-04D2-4940-95BA-374140DEBB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E200511-E240-435F-B9B8-17E1CAF905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28383A8-6C07-41F0-BA83-119E917FEE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D658F7F-0BE4-4851-80FF-90A508425D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0F2F31C-AB9F-4760-BC89-D80EACF1DD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6436856-A143-4C6F-93A7-99ED74284B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305734D8-4D6F-4CC3-A66B-8A15D279E8F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1938A43-85E5-4B8A-9EAD-B03B71E93C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8A099008-431E-4095-AB07-A873ED30D51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E740347-BFCE-4C23-924E-9262A9F9E6B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9BCE39F6-644D-49E3-AF80-1F7405B32C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626B55E9-CFD8-4FBA-A014-77EDAC1B79B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18D7CB7-9582-4E71-A1BF-6C81C53211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D8CBD1A5-8B39-4DFE-8470-39A7E9E1631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BB483DB0-1311-48CE-BDAA-30A76C05C1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FFC400E-2F81-4FBF-A3B6-047CF81A0DD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AD41BD4-3410-4E05-B6A8-E27C03E3CB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30D487DE-C3FA-4DEA-8329-9AE60300ED3F}"/>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8C58194-1DDE-49B4-BDD5-D3873BDC0523}"/>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BF58CBB8-8D41-4C7D-9C8F-EC5F71D8D812}"/>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BD3B73B-24C5-4FB5-8BB3-D353CEB669AF}"/>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1386F91E-FC18-4A25-A9CB-DC5AF4EF9CA2}"/>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65559052-B1F3-43A6-A74A-E345FF7C36DE}"/>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BE4392E2-326A-4EC8-8A23-CB119F71C53C}"/>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223D7C59-3F4E-4415-B751-FD2BE17306AF}"/>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E8E233BA-EA4A-44B1-B355-1A69087476AF}"/>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8A12C213-0133-4E13-908A-348E1CCC3906}"/>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792D4D56-5F40-4B03-9FB3-08A300F42E81}"/>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ED60A11-3AB3-43F7-A019-84CF03A8F0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482E258-CE16-49CC-B73F-67AAE377A8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80E56D-6221-4DAD-A4F2-CF074A3D54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36B36EC-5ED3-4B1C-9F37-EC386623BB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2545845-5F63-4544-9FA2-D45DFDB2D2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3" name="楕円 302">
          <a:extLst>
            <a:ext uri="{FF2B5EF4-FFF2-40B4-BE49-F238E27FC236}">
              <a16:creationId xmlns:a16="http://schemas.microsoft.com/office/drawing/2014/main" id="{224F116C-B3EA-44CE-A11F-1340CDC81380}"/>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80663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591F38C-CB8B-40BD-967E-C8491A4130FD}"/>
            </a:ext>
          </a:extLst>
        </xdr:cNvPr>
        <xdr:cNvSpPr txBox="1"/>
      </xdr:nvSpPr>
      <xdr:spPr>
        <a:xfrm>
          <a:off x="46736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5" name="楕円 304">
          <a:extLst>
            <a:ext uri="{FF2B5EF4-FFF2-40B4-BE49-F238E27FC236}">
              <a16:creationId xmlns:a16="http://schemas.microsoft.com/office/drawing/2014/main" id="{C581B938-BC2C-4944-8F31-A6F7ED05ACD0}"/>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108586</xdr:rowOff>
    </xdr:to>
    <xdr:cxnSp macro="">
      <xdr:nvCxnSpPr>
        <xdr:cNvPr id="306" name="直線コネクタ 305">
          <a:extLst>
            <a:ext uri="{FF2B5EF4-FFF2-40B4-BE49-F238E27FC236}">
              <a16:creationId xmlns:a16="http://schemas.microsoft.com/office/drawing/2014/main" id="{76FA857E-AC10-440A-8D17-E328D17B41ED}"/>
            </a:ext>
          </a:extLst>
        </xdr:cNvPr>
        <xdr:cNvCxnSpPr/>
      </xdr:nvCxnSpPr>
      <xdr:spPr>
        <a:xfrm>
          <a:off x="3797300" y="14116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07" name="楕円 306">
          <a:extLst>
            <a:ext uri="{FF2B5EF4-FFF2-40B4-BE49-F238E27FC236}">
              <a16:creationId xmlns:a16="http://schemas.microsoft.com/office/drawing/2014/main" id="{89958C30-A10C-4CCC-A67B-B7D11E7B8345}"/>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57150</xdr:rowOff>
    </xdr:to>
    <xdr:cxnSp macro="">
      <xdr:nvCxnSpPr>
        <xdr:cNvPr id="308" name="直線コネクタ 307">
          <a:extLst>
            <a:ext uri="{FF2B5EF4-FFF2-40B4-BE49-F238E27FC236}">
              <a16:creationId xmlns:a16="http://schemas.microsoft.com/office/drawing/2014/main" id="{37D4066D-D994-4E77-BACB-5F9CE439A32A}"/>
            </a:ext>
          </a:extLst>
        </xdr:cNvPr>
        <xdr:cNvCxnSpPr/>
      </xdr:nvCxnSpPr>
      <xdr:spPr>
        <a:xfrm>
          <a:off x="2908300" y="1407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09" name="楕円 308">
          <a:extLst>
            <a:ext uri="{FF2B5EF4-FFF2-40B4-BE49-F238E27FC236}">
              <a16:creationId xmlns:a16="http://schemas.microsoft.com/office/drawing/2014/main" id="{4D5F9354-99A7-423B-A9A0-1ECC810F318B}"/>
            </a:ext>
          </a:extLst>
        </xdr:cNvPr>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19050</xdr:rowOff>
    </xdr:to>
    <xdr:cxnSp macro="">
      <xdr:nvCxnSpPr>
        <xdr:cNvPr id="310" name="直線コネクタ 309">
          <a:extLst>
            <a:ext uri="{FF2B5EF4-FFF2-40B4-BE49-F238E27FC236}">
              <a16:creationId xmlns:a16="http://schemas.microsoft.com/office/drawing/2014/main" id="{D59D24ED-B21A-411D-B10C-5AB451CFAF6A}"/>
            </a:ext>
          </a:extLst>
        </xdr:cNvPr>
        <xdr:cNvCxnSpPr/>
      </xdr:nvCxnSpPr>
      <xdr:spPr>
        <a:xfrm>
          <a:off x="2019300" y="1403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57786</xdr:rowOff>
    </xdr:from>
    <xdr:to>
      <xdr:col>6</xdr:col>
      <xdr:colOff>38100</xdr:colOff>
      <xdr:row>81</xdr:row>
      <xdr:rowOff>159386</xdr:rowOff>
    </xdr:to>
    <xdr:sp macro="" textlink="">
      <xdr:nvSpPr>
        <xdr:cNvPr id="311" name="楕円 310">
          <a:extLst>
            <a:ext uri="{FF2B5EF4-FFF2-40B4-BE49-F238E27FC236}">
              <a16:creationId xmlns:a16="http://schemas.microsoft.com/office/drawing/2014/main" id="{BD5A371A-3A31-4C5A-9C44-D914721FA9AC}"/>
            </a:ext>
          </a:extLst>
        </xdr:cNvPr>
        <xdr:cNvSpPr/>
      </xdr:nvSpPr>
      <xdr:spPr>
        <a:xfrm>
          <a:off x="1079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108586</xdr:rowOff>
    </xdr:from>
    <xdr:to>
      <xdr:col>10</xdr:col>
      <xdr:colOff>114300</xdr:colOff>
      <xdr:row>81</xdr:row>
      <xdr:rowOff>150495</xdr:rowOff>
    </xdr:to>
    <xdr:cxnSp macro="">
      <xdr:nvCxnSpPr>
        <xdr:cNvPr id="312" name="直線コネクタ 311">
          <a:extLst>
            <a:ext uri="{FF2B5EF4-FFF2-40B4-BE49-F238E27FC236}">
              <a16:creationId xmlns:a16="http://schemas.microsoft.com/office/drawing/2014/main" id="{56BCC384-68BC-4924-BC9B-4095079484DD}"/>
            </a:ext>
          </a:extLst>
        </xdr:cNvPr>
        <xdr:cNvCxnSpPr/>
      </xdr:nvCxnSpPr>
      <xdr:spPr>
        <a:xfrm>
          <a:off x="1130300" y="13996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F010560F-5978-4F7F-9BB6-2954F2935FBD}"/>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46CE98BE-5D84-4A4F-B0B2-FA14B87D2AD1}"/>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65A13CDE-EDAA-4E63-B345-37879E80B5BF}"/>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3A882174-48BE-4337-971A-857C9027DDEF}"/>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7" name="n_1mainValue【公営住宅】&#10;有形固定資産減価償却率">
          <a:extLst>
            <a:ext uri="{FF2B5EF4-FFF2-40B4-BE49-F238E27FC236}">
              <a16:creationId xmlns:a16="http://schemas.microsoft.com/office/drawing/2014/main" id="{E05FF35E-245A-4FE6-9F75-7F94711AB5C8}"/>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318" name="n_2mainValue【公営住宅】&#10;有形固定資産減価償却率">
          <a:extLst>
            <a:ext uri="{FF2B5EF4-FFF2-40B4-BE49-F238E27FC236}">
              <a16:creationId xmlns:a16="http://schemas.microsoft.com/office/drawing/2014/main" id="{747D1D11-1DFE-467F-A80D-A4745CEE6A1B}"/>
            </a:ext>
          </a:extLst>
        </xdr:cNvPr>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46372</xdr:rowOff>
    </xdr:from>
    <xdr:ext cx="405111" cy="259045"/>
    <xdr:sp macro="" textlink="">
      <xdr:nvSpPr>
        <xdr:cNvPr id="319" name="n_3mainValue【公営住宅】&#10;有形固定資産減価償却率">
          <a:extLst>
            <a:ext uri="{FF2B5EF4-FFF2-40B4-BE49-F238E27FC236}">
              <a16:creationId xmlns:a16="http://schemas.microsoft.com/office/drawing/2014/main" id="{2A25FE0A-3590-434F-A7D1-D53443BBFE4D}"/>
            </a:ext>
          </a:extLst>
        </xdr:cNvPr>
        <xdr:cNvSpPr txBox="1"/>
      </xdr:nvSpPr>
      <xdr:spPr>
        <a:xfrm>
          <a:off x="1816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4463</xdr:rowOff>
    </xdr:from>
    <xdr:ext cx="405111" cy="259045"/>
    <xdr:sp macro="" textlink="">
      <xdr:nvSpPr>
        <xdr:cNvPr id="320" name="n_4mainValue【公営住宅】&#10;有形固定資産減価償却率">
          <a:extLst>
            <a:ext uri="{FF2B5EF4-FFF2-40B4-BE49-F238E27FC236}">
              <a16:creationId xmlns:a16="http://schemas.microsoft.com/office/drawing/2014/main" id="{3A344128-1440-4343-BE77-9BF1FC6A138C}"/>
            </a:ext>
          </a:extLst>
        </xdr:cNvPr>
        <xdr:cNvSpPr txBox="1"/>
      </xdr:nvSpPr>
      <xdr:spPr>
        <a:xfrm>
          <a:off x="927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BA4CB2D-E6EE-4DED-ADF8-085E109B38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B4372E4-FDD8-431A-91E3-8CBF4CE4A7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B9EE8D4-51D9-45DB-8114-2FF986D598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5C3E036-B249-4D02-97DF-2B4807121C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5B304D2-9A54-4BE2-A4A8-925EFA6C15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4BE5961-9171-4E7C-9DAA-D99609032A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5D05567-F4DE-49F7-A57B-84292D7BFD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3CC6013-1007-4430-9381-A910690574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2F8B424-8324-45A3-A371-8EFA8BC4EF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1216E18-F12B-43C7-A44E-6CE039C7B1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54F870E7-290D-4917-8795-245B6946613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121BB62C-8FA5-494D-953E-4A3D88369DA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692FE50B-BC78-4473-AA16-CF4F5C6B786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4E732515-9C90-41BF-8E3C-6EA887F587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8583B601-0A98-4CA0-9B2A-E385D7249F3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740FE5A2-1767-4EDF-AC40-63C2C18279D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43F819AA-437D-4641-85D0-6EFD4BD175B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926138B1-6980-4463-BC08-A88D97745BE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450C8F8D-AD70-4DB7-985C-DEB84B89701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658A59B3-899E-4F50-9C20-5A62B40E783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3044C09-1849-49C2-AA11-652A0267B1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3965E667-F5AE-46AE-B586-8D77143D3E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1C8CFABB-6C49-4B30-88F7-503CAA3DEC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7EE95F98-8B03-48A4-AE47-3136F4ECC4AE}"/>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F2F41F19-FECD-4E45-9F70-80496480CB56}"/>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9C56732F-E3E2-4ADC-87AA-1DE0A0187EF4}"/>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27F16043-B7BF-47C2-93BE-A6CBD584CDEF}"/>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255B8A57-E655-4CDD-BC92-299BE8058D07}"/>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D17298DA-A947-4170-9E6D-422BFC4A6EFE}"/>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120DBB01-DFB9-4EF8-9649-F11E4958C52A}"/>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44BCC2EE-0D36-49B8-A964-DF0CFE2A03A2}"/>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D1A6B969-B422-4457-A19C-3972129B6734}"/>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78717D36-23D1-4CED-9212-B905CB9F15AC}"/>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DA8716B3-6DE7-4400-9814-DB8E56D7BC6E}"/>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9CAF69E-B0AD-46E5-8BAE-FD83C07CD1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4442F9B-2CFD-4F80-9E97-82A6BA392F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C301D3C-2ED0-47E2-BD1A-F512E24D9D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973AAD9-20F6-4ECD-A93B-363C536C8A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5BAC623-382B-49AF-82FE-65A972B3BC1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143663</xdr:rowOff>
    </xdr:from>
    <xdr:to>
      <xdr:col>55</xdr:col>
      <xdr:colOff>50800</xdr:colOff>
      <xdr:row>86</xdr:row>
      <xdr:rowOff>73813</xdr:rowOff>
    </xdr:to>
    <xdr:sp macro="" textlink="">
      <xdr:nvSpPr>
        <xdr:cNvPr id="360" name="楕円 359">
          <a:extLst>
            <a:ext uri="{FF2B5EF4-FFF2-40B4-BE49-F238E27FC236}">
              <a16:creationId xmlns:a16="http://schemas.microsoft.com/office/drawing/2014/main" id="{90C514FB-1384-417C-8EE7-55911733A3AE}"/>
            </a:ext>
          </a:extLst>
        </xdr:cNvPr>
        <xdr:cNvSpPr/>
      </xdr:nvSpPr>
      <xdr:spPr>
        <a:xfrm>
          <a:off x="104267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58590</xdr:rowOff>
    </xdr:from>
    <xdr:ext cx="469744" cy="259045"/>
    <xdr:sp macro="" textlink="">
      <xdr:nvSpPr>
        <xdr:cNvPr id="361" name="【公営住宅】&#10;一人当たり面積該当値テキスト">
          <a:extLst>
            <a:ext uri="{FF2B5EF4-FFF2-40B4-BE49-F238E27FC236}">
              <a16:creationId xmlns:a16="http://schemas.microsoft.com/office/drawing/2014/main" id="{A877CDC8-9A2C-470E-B57B-4087FD9EC000}"/>
            </a:ext>
          </a:extLst>
        </xdr:cNvPr>
        <xdr:cNvSpPr txBox="1"/>
      </xdr:nvSpPr>
      <xdr:spPr>
        <a:xfrm>
          <a:off x="10515600" y="146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144501</xdr:rowOff>
    </xdr:from>
    <xdr:to>
      <xdr:col>50</xdr:col>
      <xdr:colOff>165100</xdr:colOff>
      <xdr:row>86</xdr:row>
      <xdr:rowOff>74651</xdr:rowOff>
    </xdr:to>
    <xdr:sp macro="" textlink="">
      <xdr:nvSpPr>
        <xdr:cNvPr id="362" name="楕円 361">
          <a:extLst>
            <a:ext uri="{FF2B5EF4-FFF2-40B4-BE49-F238E27FC236}">
              <a16:creationId xmlns:a16="http://schemas.microsoft.com/office/drawing/2014/main" id="{99FD5DEA-F5A6-43C0-994F-27247CB18828}"/>
            </a:ext>
          </a:extLst>
        </xdr:cNvPr>
        <xdr:cNvSpPr/>
      </xdr:nvSpPr>
      <xdr:spPr>
        <a:xfrm>
          <a:off x="9588500" y="147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23013</xdr:rowOff>
    </xdr:from>
    <xdr:to>
      <xdr:col>55</xdr:col>
      <xdr:colOff>0</xdr:colOff>
      <xdr:row>86</xdr:row>
      <xdr:rowOff>23851</xdr:rowOff>
    </xdr:to>
    <xdr:cxnSp macro="">
      <xdr:nvCxnSpPr>
        <xdr:cNvPr id="363" name="直線コネクタ 362">
          <a:extLst>
            <a:ext uri="{FF2B5EF4-FFF2-40B4-BE49-F238E27FC236}">
              <a16:creationId xmlns:a16="http://schemas.microsoft.com/office/drawing/2014/main" id="{4D366A18-4ADD-4D5D-B4C6-B4318BB1C4A3}"/>
            </a:ext>
          </a:extLst>
        </xdr:cNvPr>
        <xdr:cNvCxnSpPr/>
      </xdr:nvCxnSpPr>
      <xdr:spPr>
        <a:xfrm flipV="1">
          <a:off x="9639300" y="1476771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144653</xdr:rowOff>
    </xdr:from>
    <xdr:to>
      <xdr:col>46</xdr:col>
      <xdr:colOff>38100</xdr:colOff>
      <xdr:row>86</xdr:row>
      <xdr:rowOff>74803</xdr:rowOff>
    </xdr:to>
    <xdr:sp macro="" textlink="">
      <xdr:nvSpPr>
        <xdr:cNvPr id="364" name="楕円 363">
          <a:extLst>
            <a:ext uri="{FF2B5EF4-FFF2-40B4-BE49-F238E27FC236}">
              <a16:creationId xmlns:a16="http://schemas.microsoft.com/office/drawing/2014/main" id="{453C7544-AFC8-400F-B361-55228EDD3DB3}"/>
            </a:ext>
          </a:extLst>
        </xdr:cNvPr>
        <xdr:cNvSpPr/>
      </xdr:nvSpPr>
      <xdr:spPr>
        <a:xfrm>
          <a:off x="8699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23851</xdr:rowOff>
    </xdr:from>
    <xdr:to>
      <xdr:col>50</xdr:col>
      <xdr:colOff>114300</xdr:colOff>
      <xdr:row>86</xdr:row>
      <xdr:rowOff>24003</xdr:rowOff>
    </xdr:to>
    <xdr:cxnSp macro="">
      <xdr:nvCxnSpPr>
        <xdr:cNvPr id="365" name="直線コネクタ 364">
          <a:extLst>
            <a:ext uri="{FF2B5EF4-FFF2-40B4-BE49-F238E27FC236}">
              <a16:creationId xmlns:a16="http://schemas.microsoft.com/office/drawing/2014/main" id="{2CDA7F56-E092-4D89-A6C7-BB65C6B9C7CB}"/>
            </a:ext>
          </a:extLst>
        </xdr:cNvPr>
        <xdr:cNvCxnSpPr/>
      </xdr:nvCxnSpPr>
      <xdr:spPr>
        <a:xfrm flipV="1">
          <a:off x="8750300" y="1476855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66" name="楕円 365">
          <a:extLst>
            <a:ext uri="{FF2B5EF4-FFF2-40B4-BE49-F238E27FC236}">
              <a16:creationId xmlns:a16="http://schemas.microsoft.com/office/drawing/2014/main" id="{B3BBC2FB-081E-4200-95FB-E9A00891AB51}"/>
            </a:ext>
          </a:extLst>
        </xdr:cNvPr>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24003</xdr:rowOff>
    </xdr:from>
    <xdr:to>
      <xdr:col>45</xdr:col>
      <xdr:colOff>177800</xdr:colOff>
      <xdr:row>86</xdr:row>
      <xdr:rowOff>34289</xdr:rowOff>
    </xdr:to>
    <xdr:cxnSp macro="">
      <xdr:nvCxnSpPr>
        <xdr:cNvPr id="367" name="直線コネクタ 366">
          <a:extLst>
            <a:ext uri="{FF2B5EF4-FFF2-40B4-BE49-F238E27FC236}">
              <a16:creationId xmlns:a16="http://schemas.microsoft.com/office/drawing/2014/main" id="{5FD41DF2-61B4-49C9-A213-82D51202B6F1}"/>
            </a:ext>
          </a:extLst>
        </xdr:cNvPr>
        <xdr:cNvCxnSpPr/>
      </xdr:nvCxnSpPr>
      <xdr:spPr>
        <a:xfrm flipV="1">
          <a:off x="7861300" y="14768703"/>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8" name="楕円 367">
          <a:extLst>
            <a:ext uri="{FF2B5EF4-FFF2-40B4-BE49-F238E27FC236}">
              <a16:creationId xmlns:a16="http://schemas.microsoft.com/office/drawing/2014/main" id="{55222505-4060-4C74-B414-E8020234EB35}"/>
            </a:ext>
          </a:extLst>
        </xdr:cNvPr>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34289</xdr:rowOff>
    </xdr:to>
    <xdr:cxnSp macro="">
      <xdr:nvCxnSpPr>
        <xdr:cNvPr id="369" name="直線コネクタ 368">
          <a:extLst>
            <a:ext uri="{FF2B5EF4-FFF2-40B4-BE49-F238E27FC236}">
              <a16:creationId xmlns:a16="http://schemas.microsoft.com/office/drawing/2014/main" id="{08281562-65BB-4670-8F5D-7DB225A435F6}"/>
            </a:ext>
          </a:extLst>
        </xdr:cNvPr>
        <xdr:cNvCxnSpPr/>
      </xdr:nvCxnSpPr>
      <xdr:spPr>
        <a:xfrm>
          <a:off x="6972300" y="14771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2486BDA-8151-4B11-9256-114290CAA0AF}"/>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4527ABCF-46FB-4524-9D8B-E4D5150650E9}"/>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392D057-6071-4330-844B-71E8A71D5844}"/>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12729A58-E3DD-4ED4-A63B-4A8C04028B82}"/>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65778</xdr:rowOff>
    </xdr:from>
    <xdr:ext cx="469744" cy="259045"/>
    <xdr:sp macro="" textlink="">
      <xdr:nvSpPr>
        <xdr:cNvPr id="374" name="n_1mainValue【公営住宅】&#10;一人当たり面積">
          <a:extLst>
            <a:ext uri="{FF2B5EF4-FFF2-40B4-BE49-F238E27FC236}">
              <a16:creationId xmlns:a16="http://schemas.microsoft.com/office/drawing/2014/main" id="{B03316E6-8D9F-4738-A47C-28476D679051}"/>
            </a:ext>
          </a:extLst>
        </xdr:cNvPr>
        <xdr:cNvSpPr txBox="1"/>
      </xdr:nvSpPr>
      <xdr:spPr>
        <a:xfrm>
          <a:off x="9391727" y="1481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65930</xdr:rowOff>
    </xdr:from>
    <xdr:ext cx="469744" cy="259045"/>
    <xdr:sp macro="" textlink="">
      <xdr:nvSpPr>
        <xdr:cNvPr id="375" name="n_2mainValue【公営住宅】&#10;一人当たり面積">
          <a:extLst>
            <a:ext uri="{FF2B5EF4-FFF2-40B4-BE49-F238E27FC236}">
              <a16:creationId xmlns:a16="http://schemas.microsoft.com/office/drawing/2014/main" id="{61DE0D21-9645-4970-BBA6-1E57C7A685D1}"/>
            </a:ext>
          </a:extLst>
        </xdr:cNvPr>
        <xdr:cNvSpPr txBox="1"/>
      </xdr:nvSpPr>
      <xdr:spPr>
        <a:xfrm>
          <a:off x="85154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76" name="n_3mainValue【公営住宅】&#10;一人当たり面積">
          <a:extLst>
            <a:ext uri="{FF2B5EF4-FFF2-40B4-BE49-F238E27FC236}">
              <a16:creationId xmlns:a16="http://schemas.microsoft.com/office/drawing/2014/main" id="{8645F0E8-9D92-4730-9F11-D5F413952017}"/>
            </a:ext>
          </a:extLst>
        </xdr:cNvPr>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7" name="n_4mainValue【公営住宅】&#10;一人当たり面積">
          <a:extLst>
            <a:ext uri="{FF2B5EF4-FFF2-40B4-BE49-F238E27FC236}">
              <a16:creationId xmlns:a16="http://schemas.microsoft.com/office/drawing/2014/main" id="{C81BC938-E809-4C63-A118-6D593F7C944F}"/>
            </a:ext>
          </a:extLst>
        </xdr:cNvPr>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0F6FBFF-EA83-430D-A0EF-8728D61CA1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09E8CAF-5979-40D7-9B7C-4C7E3630C3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4596807-C781-4988-967C-2D1167FD69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A7F269C-1AC6-4B15-BA5D-0BB61AF908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E8DBAF8-F6B5-4F1D-906C-1F3335C5A6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DB2FE64E-49E4-4E1C-85DE-61A694CEF6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E18B981-6497-483C-AD0C-7637D6D38B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3E36E1B-DD21-42D7-919B-2FB965402E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DE71B025-3BCD-482F-A73E-553B2C5E06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42D13876-B77B-46FA-B813-B4BADA1B37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5D0CCBBD-1E0D-4441-A8A6-42B819ED41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EAE0941-B8B3-4438-B1D0-50121071AF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3CA62C7-8089-431E-BE74-2C0B7F7A66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56B3C57-8B23-43CB-A2E7-2ABDADC4F0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3C749F0-631F-4952-AD77-3FA42443C4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E8C0FFB2-824D-4B2C-BAEC-A6EFBF4A90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E401FBE-2EF1-4C3C-A2F7-DE8466601A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485F9EC-8A42-4E24-BE65-8616E9F424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EDAB2C0-CF8F-42AF-8CB1-D9370F2C5A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FD4977C3-10C1-4E33-8AAA-D472225C26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EDE20C8-1411-4009-B11C-956BE09A371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DE55053-4FEE-47A8-9F4A-FC8DA38853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919BF67-D2EB-42DF-917B-2514A550B0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F2A6E08B-AB1A-4FE1-B247-0CD9DA2B45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B7782D9E-BB87-445A-A570-8C5CB41B4D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7C0C9A46-5FDB-418A-9590-195277B33E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9B143F5C-3D78-409E-A8CE-7D869F6D7A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6E9A017E-03C5-43A2-9B2C-53004A0D7E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4D14F4E9-428F-4A00-80D9-BB68F769CD3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D740A682-C39B-4200-8083-5B0FF5B826A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22B5986B-EA6A-4882-B2E6-C53DD06458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728606AC-41B8-4B0C-815F-CD8E435250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8BDC1AAE-84A1-412D-90A9-03C7F1EB82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FB8A9845-01FD-4722-A612-E8F78F54814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82BD5BBB-F8A5-4122-A85A-6A5EF04BDE8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61061A9-02E4-461E-9777-67E70F3A666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FE4520DC-8BD0-4BF4-871B-BED3A45BE90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5E7AC1B9-E24E-436E-8392-6163DF86438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A5D5A17E-85DD-47BF-AD62-DB3762C0BAD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974F4F55-C7E4-4E8F-81C4-3B19846BA9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7EBF457B-237F-4D1C-A0B9-172E396565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AF6F93FE-5731-47C7-B7D2-A0E66467C8ED}"/>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7501A72B-BE02-45D3-B625-0D229A5527C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B535454B-F167-47A1-9F23-EED22BB50ED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263E09D0-DB2F-49E6-9E7F-FCF475BA9F55}"/>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4EC8267C-B01A-45B7-B3D1-BD24222E898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7C6ADE0F-369D-464C-BD41-6B0962D57ABC}"/>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E3D298C4-95A0-425F-B3B9-A58938A8D155}"/>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177806C3-F4E1-462C-A216-866EB2991162}"/>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EDA3CB41-2E1A-4A38-BEB9-23F6FDE09C78}"/>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2E8DA171-0DD3-4062-A59E-8E854FE4E0A6}"/>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856673F5-6A83-4350-BDD6-12C1778393C2}"/>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66E6773-78E5-4CC9-AB3E-7B4B83F6CB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63694C5-4D3B-4A95-AC52-DBD4156462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50B9F8E-553F-44BD-A150-6A028F6F64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934C6D2-8916-4EE3-8162-5F027A3EA4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A00D780-F7E8-4F76-B77C-13A9088355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435" name="楕円 434">
          <a:extLst>
            <a:ext uri="{FF2B5EF4-FFF2-40B4-BE49-F238E27FC236}">
              <a16:creationId xmlns:a16="http://schemas.microsoft.com/office/drawing/2014/main" id="{6C57EC54-42C9-4F6A-AFD2-BF6D97372619}"/>
            </a:ext>
          </a:extLst>
        </xdr:cNvPr>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49893</xdr:rowOff>
    </xdr:from>
    <xdr:to>
      <xdr:col>76</xdr:col>
      <xdr:colOff>165100</xdr:colOff>
      <xdr:row>41</xdr:row>
      <xdr:rowOff>151493</xdr:rowOff>
    </xdr:to>
    <xdr:sp macro="" textlink="">
      <xdr:nvSpPr>
        <xdr:cNvPr id="436" name="楕円 435">
          <a:extLst>
            <a:ext uri="{FF2B5EF4-FFF2-40B4-BE49-F238E27FC236}">
              <a16:creationId xmlns:a16="http://schemas.microsoft.com/office/drawing/2014/main" id="{79BB0ED8-0BD0-4E27-BE9C-CAAE87D0A613}"/>
            </a:ext>
          </a:extLst>
        </xdr:cNvPr>
        <xdr:cNvSpPr/>
      </xdr:nvSpPr>
      <xdr:spPr>
        <a:xfrm>
          <a:off x="14541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100693</xdr:rowOff>
    </xdr:from>
    <xdr:to>
      <xdr:col>81</xdr:col>
      <xdr:colOff>50800</xdr:colOff>
      <xdr:row>41</xdr:row>
      <xdr:rowOff>149678</xdr:rowOff>
    </xdr:to>
    <xdr:cxnSp macro="">
      <xdr:nvCxnSpPr>
        <xdr:cNvPr id="437" name="直線コネクタ 436">
          <a:extLst>
            <a:ext uri="{FF2B5EF4-FFF2-40B4-BE49-F238E27FC236}">
              <a16:creationId xmlns:a16="http://schemas.microsoft.com/office/drawing/2014/main" id="{81F77D4B-C2F9-43C1-B31C-8087E9F66C13}"/>
            </a:ext>
          </a:extLst>
        </xdr:cNvPr>
        <xdr:cNvCxnSpPr/>
      </xdr:nvCxnSpPr>
      <xdr:spPr>
        <a:xfrm>
          <a:off x="14592300" y="7130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xdr:rowOff>
    </xdr:from>
    <xdr:to>
      <xdr:col>72</xdr:col>
      <xdr:colOff>38100</xdr:colOff>
      <xdr:row>41</xdr:row>
      <xdr:rowOff>102507</xdr:rowOff>
    </xdr:to>
    <xdr:sp macro="" textlink="">
      <xdr:nvSpPr>
        <xdr:cNvPr id="438" name="楕円 437">
          <a:extLst>
            <a:ext uri="{FF2B5EF4-FFF2-40B4-BE49-F238E27FC236}">
              <a16:creationId xmlns:a16="http://schemas.microsoft.com/office/drawing/2014/main" id="{C0CDC6E2-03D4-4773-A3DC-8AC41047C926}"/>
            </a:ext>
          </a:extLst>
        </xdr:cNvPr>
        <xdr:cNvSpPr/>
      </xdr:nvSpPr>
      <xdr:spPr>
        <a:xfrm>
          <a:off x="1365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100693</xdr:rowOff>
    </xdr:to>
    <xdr:cxnSp macro="">
      <xdr:nvCxnSpPr>
        <xdr:cNvPr id="439" name="直線コネクタ 438">
          <a:extLst>
            <a:ext uri="{FF2B5EF4-FFF2-40B4-BE49-F238E27FC236}">
              <a16:creationId xmlns:a16="http://schemas.microsoft.com/office/drawing/2014/main" id="{E4399323-5E3B-48C1-B94D-D6B73082BC23}"/>
            </a:ext>
          </a:extLst>
        </xdr:cNvPr>
        <xdr:cNvCxnSpPr/>
      </xdr:nvCxnSpPr>
      <xdr:spPr>
        <a:xfrm>
          <a:off x="13703300" y="7081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123372</xdr:rowOff>
    </xdr:from>
    <xdr:to>
      <xdr:col>67</xdr:col>
      <xdr:colOff>101600</xdr:colOff>
      <xdr:row>41</xdr:row>
      <xdr:rowOff>53522</xdr:rowOff>
    </xdr:to>
    <xdr:sp macro="" textlink="">
      <xdr:nvSpPr>
        <xdr:cNvPr id="440" name="楕円 439">
          <a:extLst>
            <a:ext uri="{FF2B5EF4-FFF2-40B4-BE49-F238E27FC236}">
              <a16:creationId xmlns:a16="http://schemas.microsoft.com/office/drawing/2014/main" id="{67B40FA7-A0E2-4113-9B1C-0CD694328CE6}"/>
            </a:ext>
          </a:extLst>
        </xdr:cNvPr>
        <xdr:cNvSpPr/>
      </xdr:nvSpPr>
      <xdr:spPr>
        <a:xfrm>
          <a:off x="12763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2722</xdr:rowOff>
    </xdr:from>
    <xdr:to>
      <xdr:col>71</xdr:col>
      <xdr:colOff>177800</xdr:colOff>
      <xdr:row>41</xdr:row>
      <xdr:rowOff>51707</xdr:rowOff>
    </xdr:to>
    <xdr:cxnSp macro="">
      <xdr:nvCxnSpPr>
        <xdr:cNvPr id="441" name="直線コネクタ 440">
          <a:extLst>
            <a:ext uri="{FF2B5EF4-FFF2-40B4-BE49-F238E27FC236}">
              <a16:creationId xmlns:a16="http://schemas.microsoft.com/office/drawing/2014/main" id="{59C2C9CB-9B23-4E04-B768-2323957C5DE6}"/>
            </a:ext>
          </a:extLst>
        </xdr:cNvPr>
        <xdr:cNvCxnSpPr/>
      </xdr:nvCxnSpPr>
      <xdr:spPr>
        <a:xfrm>
          <a:off x="12814300" y="7032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DFC267BF-B0AE-45FD-8D0C-B2F6E1D28106}"/>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63D7262-6502-4536-B46F-AE1962F7E33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A9396F78-77DB-4257-8D57-7B64C989918E}"/>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6D87E715-8A3A-406E-B3FC-6B4F0EC2A709}"/>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CFCC3152-D2C2-432F-ACA5-60FE1ABB6A8F}"/>
            </a:ext>
          </a:extLst>
        </xdr:cNvPr>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142620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AC8F9566-49BC-4D0D-868D-70FE6FA868AE}"/>
            </a:ext>
          </a:extLst>
        </xdr:cNvPr>
        <xdr:cNvSpPr txBox="1"/>
      </xdr:nvSpPr>
      <xdr:spPr>
        <a:xfrm>
          <a:off x="14389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93634</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877E7FF2-D5B7-4BFA-BE5A-54B48AD3DE6B}"/>
            </a:ext>
          </a:extLst>
        </xdr:cNvPr>
        <xdr:cNvSpPr txBox="1"/>
      </xdr:nvSpPr>
      <xdr:spPr>
        <a:xfrm>
          <a:off x="13500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44649</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9988EC39-9A01-43C3-AE25-1379973C0825}"/>
            </a:ext>
          </a:extLst>
        </xdr:cNvPr>
        <xdr:cNvSpPr txBox="1"/>
      </xdr:nvSpPr>
      <xdr:spPr>
        <a:xfrm>
          <a:off x="12611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A72A532-6CA6-4372-8553-339ACDA567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837B820D-587F-40F8-BF1F-39B5FF00AE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5701228F-C031-4830-A0A4-C475835F98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6642ADF7-E9C4-454E-9AF6-BA357AEB42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5AFE8E1E-E382-40B6-B68B-FAFCF99704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9E01EA04-CC5B-4D48-8EB8-C369878030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848BCAB3-F389-4743-BF29-1E43A76B7B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CE86C49-6029-4CAB-804B-A0AE4EAFE1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A585853C-8D28-4BB6-A474-39599B1967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E4899155-F205-40F7-9170-BCB5965866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BCAB9139-6BD8-4301-8143-48E4B39A912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30028088-8DBA-4A57-97B5-58CB8271523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42CD2726-2BFF-49F9-B001-A56EAF094C2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441E424-958E-4EBD-A04A-7C74E917D51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C84194DF-2684-4A85-8B11-ED2C4C8AADB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91342E58-A82A-4864-BD70-2C13F17CB2E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22C7DE6E-4DC5-431B-A646-066F78892BB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DF995684-1425-4947-A6C6-6C132EEB335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18D2A99F-8774-4C16-BC66-2DED06A07C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E18B4126-F279-4D09-88D3-2D04E9AFC42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E8ABD1F6-60D6-4C54-A63D-0744F6ACA5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1" name="直線コネクタ 470">
          <a:extLst>
            <a:ext uri="{FF2B5EF4-FFF2-40B4-BE49-F238E27FC236}">
              <a16:creationId xmlns:a16="http://schemas.microsoft.com/office/drawing/2014/main" id="{1143EC20-C0A9-4645-9D9F-D6CB4A70A83B}"/>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8C96CCA4-5BD7-447B-A0C6-CA101CE987CB}"/>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3" name="直線コネクタ 472">
          <a:extLst>
            <a:ext uri="{FF2B5EF4-FFF2-40B4-BE49-F238E27FC236}">
              <a16:creationId xmlns:a16="http://schemas.microsoft.com/office/drawing/2014/main" id="{4B8E143F-02E8-4412-86E6-39328850D4D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2EDAC2FB-36CF-477B-BE92-627FBE62A47E}"/>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5" name="直線コネクタ 474">
          <a:extLst>
            <a:ext uri="{FF2B5EF4-FFF2-40B4-BE49-F238E27FC236}">
              <a16:creationId xmlns:a16="http://schemas.microsoft.com/office/drawing/2014/main" id="{549B5D3D-81E5-4C21-8E35-B35F2F1F7B8D}"/>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75AD6B28-330A-4EB4-B54A-69BB1C0ED19E}"/>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77" name="フローチャート: 判断 476">
          <a:extLst>
            <a:ext uri="{FF2B5EF4-FFF2-40B4-BE49-F238E27FC236}">
              <a16:creationId xmlns:a16="http://schemas.microsoft.com/office/drawing/2014/main" id="{961823E4-712E-4447-8977-BEBC53C382A4}"/>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8" name="フローチャート: 判断 477">
          <a:extLst>
            <a:ext uri="{FF2B5EF4-FFF2-40B4-BE49-F238E27FC236}">
              <a16:creationId xmlns:a16="http://schemas.microsoft.com/office/drawing/2014/main" id="{EBD0B839-9E0D-4F82-8B39-B8922091AF5B}"/>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79" name="フローチャート: 判断 478">
          <a:extLst>
            <a:ext uri="{FF2B5EF4-FFF2-40B4-BE49-F238E27FC236}">
              <a16:creationId xmlns:a16="http://schemas.microsoft.com/office/drawing/2014/main" id="{3B85BE0C-27C9-4CF8-BC01-78C62F013D88}"/>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0" name="フローチャート: 判断 479">
          <a:extLst>
            <a:ext uri="{FF2B5EF4-FFF2-40B4-BE49-F238E27FC236}">
              <a16:creationId xmlns:a16="http://schemas.microsoft.com/office/drawing/2014/main" id="{B19CE570-FB88-4CD6-9209-60A8374B7011}"/>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1" name="フローチャート: 判断 480">
          <a:extLst>
            <a:ext uri="{FF2B5EF4-FFF2-40B4-BE49-F238E27FC236}">
              <a16:creationId xmlns:a16="http://schemas.microsoft.com/office/drawing/2014/main" id="{6B68815A-23C7-4608-81C6-507A1B3A6A41}"/>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6D9C740-A077-4E2E-BC0B-521A2D2CA4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3875F06-09BD-48E7-B4CB-58A41F7F3B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86CFF93-A361-4FD7-AC83-594513F2A3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980DB74-A441-4900-A54E-86E10AE695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98ED975-53B7-465C-B206-5EF77C2C28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29514</xdr:rowOff>
    </xdr:from>
    <xdr:to>
      <xdr:col>112</xdr:col>
      <xdr:colOff>38100</xdr:colOff>
      <xdr:row>41</xdr:row>
      <xdr:rowOff>131114</xdr:rowOff>
    </xdr:to>
    <xdr:sp macro="" textlink="">
      <xdr:nvSpPr>
        <xdr:cNvPr id="487" name="楕円 486">
          <a:extLst>
            <a:ext uri="{FF2B5EF4-FFF2-40B4-BE49-F238E27FC236}">
              <a16:creationId xmlns:a16="http://schemas.microsoft.com/office/drawing/2014/main" id="{9A39AFF6-03EA-4DDB-972C-4AF85189026A}"/>
            </a:ext>
          </a:extLst>
        </xdr:cNvPr>
        <xdr:cNvSpPr/>
      </xdr:nvSpPr>
      <xdr:spPr>
        <a:xfrm>
          <a:off x="21272500" y="70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30429</xdr:rowOff>
    </xdr:from>
    <xdr:to>
      <xdr:col>107</xdr:col>
      <xdr:colOff>101600</xdr:colOff>
      <xdr:row>41</xdr:row>
      <xdr:rowOff>132029</xdr:rowOff>
    </xdr:to>
    <xdr:sp macro="" textlink="">
      <xdr:nvSpPr>
        <xdr:cNvPr id="488" name="楕円 487">
          <a:extLst>
            <a:ext uri="{FF2B5EF4-FFF2-40B4-BE49-F238E27FC236}">
              <a16:creationId xmlns:a16="http://schemas.microsoft.com/office/drawing/2014/main" id="{F9136EA3-A451-4F42-907F-BD08DEC75C87}"/>
            </a:ext>
          </a:extLst>
        </xdr:cNvPr>
        <xdr:cNvSpPr/>
      </xdr:nvSpPr>
      <xdr:spPr>
        <a:xfrm>
          <a:off x="20383500" y="7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80314</xdr:rowOff>
    </xdr:from>
    <xdr:to>
      <xdr:col>111</xdr:col>
      <xdr:colOff>177800</xdr:colOff>
      <xdr:row>41</xdr:row>
      <xdr:rowOff>81229</xdr:rowOff>
    </xdr:to>
    <xdr:cxnSp macro="">
      <xdr:nvCxnSpPr>
        <xdr:cNvPr id="489" name="直線コネクタ 488">
          <a:extLst>
            <a:ext uri="{FF2B5EF4-FFF2-40B4-BE49-F238E27FC236}">
              <a16:creationId xmlns:a16="http://schemas.microsoft.com/office/drawing/2014/main" id="{C784353E-EAD1-451F-842C-C6303EEC4610}"/>
            </a:ext>
          </a:extLst>
        </xdr:cNvPr>
        <xdr:cNvCxnSpPr/>
      </xdr:nvCxnSpPr>
      <xdr:spPr>
        <a:xfrm flipV="1">
          <a:off x="20434300" y="710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30429</xdr:rowOff>
    </xdr:from>
    <xdr:to>
      <xdr:col>102</xdr:col>
      <xdr:colOff>165100</xdr:colOff>
      <xdr:row>41</xdr:row>
      <xdr:rowOff>132029</xdr:rowOff>
    </xdr:to>
    <xdr:sp macro="" textlink="">
      <xdr:nvSpPr>
        <xdr:cNvPr id="490" name="楕円 489">
          <a:extLst>
            <a:ext uri="{FF2B5EF4-FFF2-40B4-BE49-F238E27FC236}">
              <a16:creationId xmlns:a16="http://schemas.microsoft.com/office/drawing/2014/main" id="{4EA14F8E-46F6-4E95-9B5A-53E760669BDA}"/>
            </a:ext>
          </a:extLst>
        </xdr:cNvPr>
        <xdr:cNvSpPr/>
      </xdr:nvSpPr>
      <xdr:spPr>
        <a:xfrm>
          <a:off x="19494500" y="7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81229</xdr:rowOff>
    </xdr:from>
    <xdr:to>
      <xdr:col>107</xdr:col>
      <xdr:colOff>50800</xdr:colOff>
      <xdr:row>41</xdr:row>
      <xdr:rowOff>81229</xdr:rowOff>
    </xdr:to>
    <xdr:cxnSp macro="">
      <xdr:nvCxnSpPr>
        <xdr:cNvPr id="491" name="直線コネクタ 490">
          <a:extLst>
            <a:ext uri="{FF2B5EF4-FFF2-40B4-BE49-F238E27FC236}">
              <a16:creationId xmlns:a16="http://schemas.microsoft.com/office/drawing/2014/main" id="{A6069A0A-BF0F-4211-830D-A248DB72F338}"/>
            </a:ext>
          </a:extLst>
        </xdr:cNvPr>
        <xdr:cNvCxnSpPr/>
      </xdr:nvCxnSpPr>
      <xdr:spPr>
        <a:xfrm>
          <a:off x="19545300" y="7110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31344</xdr:rowOff>
    </xdr:from>
    <xdr:to>
      <xdr:col>98</xdr:col>
      <xdr:colOff>38100</xdr:colOff>
      <xdr:row>41</xdr:row>
      <xdr:rowOff>132944</xdr:rowOff>
    </xdr:to>
    <xdr:sp macro="" textlink="">
      <xdr:nvSpPr>
        <xdr:cNvPr id="492" name="楕円 491">
          <a:extLst>
            <a:ext uri="{FF2B5EF4-FFF2-40B4-BE49-F238E27FC236}">
              <a16:creationId xmlns:a16="http://schemas.microsoft.com/office/drawing/2014/main" id="{E1099625-B29A-4E06-9087-BBB530541A93}"/>
            </a:ext>
          </a:extLst>
        </xdr:cNvPr>
        <xdr:cNvSpPr/>
      </xdr:nvSpPr>
      <xdr:spPr>
        <a:xfrm>
          <a:off x="18605500" y="70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81229</xdr:rowOff>
    </xdr:from>
    <xdr:to>
      <xdr:col>102</xdr:col>
      <xdr:colOff>114300</xdr:colOff>
      <xdr:row>41</xdr:row>
      <xdr:rowOff>82144</xdr:rowOff>
    </xdr:to>
    <xdr:cxnSp macro="">
      <xdr:nvCxnSpPr>
        <xdr:cNvPr id="493" name="直線コネクタ 492">
          <a:extLst>
            <a:ext uri="{FF2B5EF4-FFF2-40B4-BE49-F238E27FC236}">
              <a16:creationId xmlns:a16="http://schemas.microsoft.com/office/drawing/2014/main" id="{A1147CF4-3801-42A6-9D67-6DB0F8875997}"/>
            </a:ext>
          </a:extLst>
        </xdr:cNvPr>
        <xdr:cNvCxnSpPr/>
      </xdr:nvCxnSpPr>
      <xdr:spPr>
        <a:xfrm flipV="1">
          <a:off x="18656300" y="71106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C3FEA260-E175-4FDC-8619-DD785BC98C8E}"/>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3ABF21C8-61AD-4E73-A096-90F37E57B611}"/>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10D96418-00CE-4D24-8B95-974416C43F69}"/>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EB38B3BD-7EBD-4D95-890B-9FEB88E520F6}"/>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122241</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646ECE28-EA05-4316-8750-6D79EA21535E}"/>
            </a:ext>
          </a:extLst>
        </xdr:cNvPr>
        <xdr:cNvSpPr txBox="1"/>
      </xdr:nvSpPr>
      <xdr:spPr>
        <a:xfrm>
          <a:off x="21075727" y="715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123156</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DA1011C2-8347-432B-A8FC-C02D090CCF31}"/>
            </a:ext>
          </a:extLst>
        </xdr:cNvPr>
        <xdr:cNvSpPr txBox="1"/>
      </xdr:nvSpPr>
      <xdr:spPr>
        <a:xfrm>
          <a:off x="20199427" y="71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123156</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5D7479DA-AE01-41B1-AE53-9DB0847B2DC5}"/>
            </a:ext>
          </a:extLst>
        </xdr:cNvPr>
        <xdr:cNvSpPr txBox="1"/>
      </xdr:nvSpPr>
      <xdr:spPr>
        <a:xfrm>
          <a:off x="19310427" y="71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124071</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737DA870-9808-451B-948B-BF316345DBDE}"/>
            </a:ext>
          </a:extLst>
        </xdr:cNvPr>
        <xdr:cNvSpPr txBox="1"/>
      </xdr:nvSpPr>
      <xdr:spPr>
        <a:xfrm>
          <a:off x="18421427" y="715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51947BD4-AB7B-4921-B7AF-ABB207C05E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5BBA0ED2-59FC-4943-8538-B9D4E6BEAE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182ADC4D-C298-479F-892B-5DE88843CC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D015B348-AB1E-4B95-B2C7-8D3AD4B4DA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DF5CBE2-BF50-48EF-8A51-10D1D75C3F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B4847587-3952-4310-9565-5BC290CD2F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338D35C3-A1C6-4EF3-8C67-9B3B9FDBFC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6E9B07C7-5DAC-47BD-BA9E-09E5503D2F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CF57187B-5D35-434D-A462-5CC721607E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C271F86D-2CCF-4FA3-9DD5-D309B8E364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F29DCA3D-C52A-4162-A17B-12DA81F0402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437DD900-BC50-41E0-8DD5-DFE6EAEF6FE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7D887C8E-A34A-4AC3-BBDE-5DDA26AA7BE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4A06B305-794D-4FA0-95F7-19877E0749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D8C3367D-9348-43D2-818D-F733613AA0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C6A86A3E-14EF-4396-8810-685E6F9C00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CBD76FD1-EB4A-44B6-BCDD-5740E178561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83B7A71A-EFEC-42C4-90F3-6EE62B67861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5FFEE1A5-6DC6-483B-B7C7-068AD4FEF1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6C90344D-6273-4050-976F-90E6EC44BF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05A1EEBA-1FF1-4A34-9213-FB2442995D4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A92CBA8D-829A-4616-B0C7-BBF0A41587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8F003F72-F438-4E1E-BA9A-506FE670FC4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A9CE5824-9812-4C63-80A8-9839BE7EFB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26" name="直線コネクタ 525">
          <a:extLst>
            <a:ext uri="{FF2B5EF4-FFF2-40B4-BE49-F238E27FC236}">
              <a16:creationId xmlns:a16="http://schemas.microsoft.com/office/drawing/2014/main" id="{064E6377-F94C-49AA-9F7D-69616AC19BC1}"/>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8F032FCB-B599-468D-A70D-50DA71053B44}"/>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28" name="直線コネクタ 527">
          <a:extLst>
            <a:ext uri="{FF2B5EF4-FFF2-40B4-BE49-F238E27FC236}">
              <a16:creationId xmlns:a16="http://schemas.microsoft.com/office/drawing/2014/main" id="{B4146087-AFA3-45F2-A44E-0B92D892B061}"/>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3340A111-20A0-4745-AAFE-28EEE4765A6D}"/>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0" name="直線コネクタ 529">
          <a:extLst>
            <a:ext uri="{FF2B5EF4-FFF2-40B4-BE49-F238E27FC236}">
              <a16:creationId xmlns:a16="http://schemas.microsoft.com/office/drawing/2014/main" id="{5CA4DEEE-ED3F-491A-9105-28DFA1F85999}"/>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66C3FB7A-341D-48BD-A0D0-A315D095B3B1}"/>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2" name="フローチャート: 判断 531">
          <a:extLst>
            <a:ext uri="{FF2B5EF4-FFF2-40B4-BE49-F238E27FC236}">
              <a16:creationId xmlns:a16="http://schemas.microsoft.com/office/drawing/2014/main" id="{214D4569-0C7B-4940-A771-D35FA2155043}"/>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3" name="フローチャート: 判断 532">
          <a:extLst>
            <a:ext uri="{FF2B5EF4-FFF2-40B4-BE49-F238E27FC236}">
              <a16:creationId xmlns:a16="http://schemas.microsoft.com/office/drawing/2014/main" id="{4E893E97-A79A-46FE-81F9-0A2B385B7274}"/>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4" name="フローチャート: 判断 533">
          <a:extLst>
            <a:ext uri="{FF2B5EF4-FFF2-40B4-BE49-F238E27FC236}">
              <a16:creationId xmlns:a16="http://schemas.microsoft.com/office/drawing/2014/main" id="{E72D8617-E54C-46A8-8F11-DD8968F06423}"/>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35" name="フローチャート: 判断 534">
          <a:extLst>
            <a:ext uri="{FF2B5EF4-FFF2-40B4-BE49-F238E27FC236}">
              <a16:creationId xmlns:a16="http://schemas.microsoft.com/office/drawing/2014/main" id="{5DD4201B-A989-4907-B769-ACDFC054C862}"/>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36" name="フローチャート: 判断 535">
          <a:extLst>
            <a:ext uri="{FF2B5EF4-FFF2-40B4-BE49-F238E27FC236}">
              <a16:creationId xmlns:a16="http://schemas.microsoft.com/office/drawing/2014/main" id="{43590E54-51F8-4E04-B12D-AAE964BEF4D5}"/>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D0130FB-A9EB-4778-BDD9-3A3BD39FC0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2853884-81BE-4348-BD2E-0A6B1F034C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4835F15-87B6-422F-8FC3-5810DAEA2C7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2D6311A-185D-4730-B76C-D81CE696D2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0822294-DBE5-41ED-B3FC-51C9E4A2F5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2" name="楕円 541">
          <a:extLst>
            <a:ext uri="{FF2B5EF4-FFF2-40B4-BE49-F238E27FC236}">
              <a16:creationId xmlns:a16="http://schemas.microsoft.com/office/drawing/2014/main" id="{0367EED0-81F3-41EA-BD01-B4DFAA42B77E}"/>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EDD3B323-C5DD-42D6-B651-E467F744910F}"/>
            </a:ext>
          </a:extLst>
        </xdr:cNvPr>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544" name="楕円 543">
          <a:extLst>
            <a:ext uri="{FF2B5EF4-FFF2-40B4-BE49-F238E27FC236}">
              <a16:creationId xmlns:a16="http://schemas.microsoft.com/office/drawing/2014/main" id="{9B258375-8009-4CA7-A828-00F67EEA485F}"/>
            </a:ext>
          </a:extLst>
        </xdr:cNvPr>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154305</xdr:rowOff>
    </xdr:from>
    <xdr:to>
      <xdr:col>85</xdr:col>
      <xdr:colOff>127000</xdr:colOff>
      <xdr:row>59</xdr:row>
      <xdr:rowOff>80010</xdr:rowOff>
    </xdr:to>
    <xdr:cxnSp macro="">
      <xdr:nvCxnSpPr>
        <xdr:cNvPr id="545" name="直線コネクタ 544">
          <a:extLst>
            <a:ext uri="{FF2B5EF4-FFF2-40B4-BE49-F238E27FC236}">
              <a16:creationId xmlns:a16="http://schemas.microsoft.com/office/drawing/2014/main" id="{26B497A3-E1AB-468C-AEF8-8C01CEAA7C97}"/>
            </a:ext>
          </a:extLst>
        </xdr:cNvPr>
        <xdr:cNvCxnSpPr/>
      </xdr:nvCxnSpPr>
      <xdr:spPr>
        <a:xfrm>
          <a:off x="15481300" y="1009840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46" name="楕円 545">
          <a:extLst>
            <a:ext uri="{FF2B5EF4-FFF2-40B4-BE49-F238E27FC236}">
              <a16:creationId xmlns:a16="http://schemas.microsoft.com/office/drawing/2014/main" id="{585074C9-FF34-4A93-93CD-7262443E8127}"/>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154305</xdr:rowOff>
    </xdr:to>
    <xdr:cxnSp macro="">
      <xdr:nvCxnSpPr>
        <xdr:cNvPr id="547" name="直線コネクタ 546">
          <a:extLst>
            <a:ext uri="{FF2B5EF4-FFF2-40B4-BE49-F238E27FC236}">
              <a16:creationId xmlns:a16="http://schemas.microsoft.com/office/drawing/2014/main" id="{5B421D93-9543-4F70-8D09-F2A8011E0A62}"/>
            </a:ext>
          </a:extLst>
        </xdr:cNvPr>
        <xdr:cNvCxnSpPr/>
      </xdr:nvCxnSpPr>
      <xdr:spPr>
        <a:xfrm>
          <a:off x="14592300" y="10066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548" name="楕円 547">
          <a:extLst>
            <a:ext uri="{FF2B5EF4-FFF2-40B4-BE49-F238E27FC236}">
              <a16:creationId xmlns:a16="http://schemas.microsoft.com/office/drawing/2014/main" id="{1A1CCD89-4CB5-4994-96DA-1EF096865FC8}"/>
            </a:ext>
          </a:extLst>
        </xdr:cNvPr>
        <xdr:cNvSpPr/>
      </xdr:nvSpPr>
      <xdr:spPr>
        <a:xfrm>
          <a:off x="13652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93345</xdr:rowOff>
    </xdr:from>
    <xdr:to>
      <xdr:col>76</xdr:col>
      <xdr:colOff>114300</xdr:colOff>
      <xdr:row>58</xdr:row>
      <xdr:rowOff>121920</xdr:rowOff>
    </xdr:to>
    <xdr:cxnSp macro="">
      <xdr:nvCxnSpPr>
        <xdr:cNvPr id="549" name="直線コネクタ 548">
          <a:extLst>
            <a:ext uri="{FF2B5EF4-FFF2-40B4-BE49-F238E27FC236}">
              <a16:creationId xmlns:a16="http://schemas.microsoft.com/office/drawing/2014/main" id="{3792F962-36CE-459E-8EAC-399395CA0A20}"/>
            </a:ext>
          </a:extLst>
        </xdr:cNvPr>
        <xdr:cNvCxnSpPr/>
      </xdr:nvCxnSpPr>
      <xdr:spPr>
        <a:xfrm>
          <a:off x="13703300" y="10037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50" name="楕円 549">
          <a:extLst>
            <a:ext uri="{FF2B5EF4-FFF2-40B4-BE49-F238E27FC236}">
              <a16:creationId xmlns:a16="http://schemas.microsoft.com/office/drawing/2014/main" id="{E817318E-9099-4A68-AECA-F296BF2AC53B}"/>
            </a:ext>
          </a:extLst>
        </xdr:cNvPr>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93345</xdr:rowOff>
    </xdr:to>
    <xdr:cxnSp macro="">
      <xdr:nvCxnSpPr>
        <xdr:cNvPr id="551" name="直線コネクタ 550">
          <a:extLst>
            <a:ext uri="{FF2B5EF4-FFF2-40B4-BE49-F238E27FC236}">
              <a16:creationId xmlns:a16="http://schemas.microsoft.com/office/drawing/2014/main" id="{BA3627F5-1D25-4858-94C8-E10BBFE7E7D8}"/>
            </a:ext>
          </a:extLst>
        </xdr:cNvPr>
        <xdr:cNvCxnSpPr/>
      </xdr:nvCxnSpPr>
      <xdr:spPr>
        <a:xfrm>
          <a:off x="12814300" y="10001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2" name="n_1aveValue【学校施設】&#10;有形固定資産減価償却率">
          <a:extLst>
            <a:ext uri="{FF2B5EF4-FFF2-40B4-BE49-F238E27FC236}">
              <a16:creationId xmlns:a16="http://schemas.microsoft.com/office/drawing/2014/main" id="{23A53B75-8264-44A6-BDD7-F196802AE2F1}"/>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3" name="n_2aveValue【学校施設】&#10;有形固定資産減価償却率">
          <a:extLst>
            <a:ext uri="{FF2B5EF4-FFF2-40B4-BE49-F238E27FC236}">
              <a16:creationId xmlns:a16="http://schemas.microsoft.com/office/drawing/2014/main" id="{F9214E62-9FED-40FE-8AE4-402BEB849C16}"/>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54" name="n_3aveValue【学校施設】&#10;有形固定資産減価償却率">
          <a:extLst>
            <a:ext uri="{FF2B5EF4-FFF2-40B4-BE49-F238E27FC236}">
              <a16:creationId xmlns:a16="http://schemas.microsoft.com/office/drawing/2014/main" id="{98C54D9B-AB75-4B0B-AC94-FDA5C218A8C9}"/>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55" name="n_4aveValue【学校施設】&#10;有形固定資産減価償却率">
          <a:extLst>
            <a:ext uri="{FF2B5EF4-FFF2-40B4-BE49-F238E27FC236}">
              <a16:creationId xmlns:a16="http://schemas.microsoft.com/office/drawing/2014/main" id="{672F6A08-38A6-484A-8298-509468825955}"/>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556" name="n_1mainValue【学校施設】&#10;有形固定資産減価償却率">
          <a:extLst>
            <a:ext uri="{FF2B5EF4-FFF2-40B4-BE49-F238E27FC236}">
              <a16:creationId xmlns:a16="http://schemas.microsoft.com/office/drawing/2014/main" id="{03F9A89D-B000-4C73-9E4F-BD0A0A47CAA6}"/>
            </a:ext>
          </a:extLst>
        </xdr:cNvPr>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57" name="n_2mainValue【学校施設】&#10;有形固定資産減価償却率">
          <a:extLst>
            <a:ext uri="{FF2B5EF4-FFF2-40B4-BE49-F238E27FC236}">
              <a16:creationId xmlns:a16="http://schemas.microsoft.com/office/drawing/2014/main" id="{A5C2EC2B-645E-4591-A7EF-0FB4D92B9205}"/>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558" name="n_3mainValue【学校施設】&#10;有形固定資産減価償却率">
          <a:extLst>
            <a:ext uri="{FF2B5EF4-FFF2-40B4-BE49-F238E27FC236}">
              <a16:creationId xmlns:a16="http://schemas.microsoft.com/office/drawing/2014/main" id="{E1A1BD75-C83A-483B-B87A-CCF52E795A49}"/>
            </a:ext>
          </a:extLst>
        </xdr:cNvPr>
        <xdr:cNvSpPr txBox="1"/>
      </xdr:nvSpPr>
      <xdr:spPr>
        <a:xfrm>
          <a:off x="13500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59" name="n_4mainValue【学校施設】&#10;有形固定資産減価償却率">
          <a:extLst>
            <a:ext uri="{FF2B5EF4-FFF2-40B4-BE49-F238E27FC236}">
              <a16:creationId xmlns:a16="http://schemas.microsoft.com/office/drawing/2014/main" id="{BA2A623A-3381-4AC7-8959-CA9DB3233812}"/>
            </a:ext>
          </a:extLst>
        </xdr:cNvPr>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5F5AF0C5-FBBF-4A9D-9C27-F922D6DF53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F870513C-6818-425C-98B4-E02EA45175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15D782C-7D57-4981-9C0D-10FCA34A10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9B209E71-5E46-4746-964B-0061B65C7C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B4D420B8-D365-4670-A3AB-862CA13DC7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3E8B6C78-5EBC-4DEE-A7B8-549814FD86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F5CB3DC9-5E6F-49F4-8626-320CDF6EA1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706FF737-2552-4450-873E-742650640B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828A1DC-CBF7-42CB-98D0-A5A5705A0A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375B878F-A3B9-4432-9F37-D9C8265888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99172E22-B24F-4F94-8253-4A5CFB402BC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E5F7762-70B8-4CAE-B502-3CF920D9B15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75685EC-A5F8-45FB-ABE3-0EBCDC8F25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DDEE853F-C538-418C-AE5E-4D3BD998B4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B7277764-E82E-4C7B-ADA3-40FB016F91E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5" name="テキスト ボックス 574">
          <a:extLst>
            <a:ext uri="{FF2B5EF4-FFF2-40B4-BE49-F238E27FC236}">
              <a16:creationId xmlns:a16="http://schemas.microsoft.com/office/drawing/2014/main" id="{BA5CB2CD-2893-4A3C-A424-2BDA052E105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83F05D56-4467-4959-83F0-7BDA109EF2A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7" name="テキスト ボックス 576">
          <a:extLst>
            <a:ext uri="{FF2B5EF4-FFF2-40B4-BE49-F238E27FC236}">
              <a16:creationId xmlns:a16="http://schemas.microsoft.com/office/drawing/2014/main" id="{31707E5D-FB7B-46CE-A541-1C5B2831EAC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E166334D-3BA1-48CF-BAC1-0DFD6A886BE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9" name="テキスト ボックス 578">
          <a:extLst>
            <a:ext uri="{FF2B5EF4-FFF2-40B4-BE49-F238E27FC236}">
              <a16:creationId xmlns:a16="http://schemas.microsoft.com/office/drawing/2014/main" id="{E2F67184-09DC-4367-9957-9FEBFDEB519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54703DA5-16B7-495D-98FE-49CAA5CD35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A556A882-B8BE-4FE0-8E6E-27F3AB11B3D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5A5889A3-7E29-4941-9620-ECB7E5C8F9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3" name="直線コネクタ 582">
          <a:extLst>
            <a:ext uri="{FF2B5EF4-FFF2-40B4-BE49-F238E27FC236}">
              <a16:creationId xmlns:a16="http://schemas.microsoft.com/office/drawing/2014/main" id="{69844691-D3E3-4A95-8F4E-7BBB195BA501}"/>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84" name="【学校施設】&#10;一人当たり面積最小値テキスト">
          <a:extLst>
            <a:ext uri="{FF2B5EF4-FFF2-40B4-BE49-F238E27FC236}">
              <a16:creationId xmlns:a16="http://schemas.microsoft.com/office/drawing/2014/main" id="{C5F76486-58DC-410A-891C-381BDDE11DDD}"/>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85" name="直線コネクタ 584">
          <a:extLst>
            <a:ext uri="{FF2B5EF4-FFF2-40B4-BE49-F238E27FC236}">
              <a16:creationId xmlns:a16="http://schemas.microsoft.com/office/drawing/2014/main" id="{31BCA014-7CF5-4C58-8F22-56946843647A}"/>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86" name="【学校施設】&#10;一人当たり面積最大値テキスト">
          <a:extLst>
            <a:ext uri="{FF2B5EF4-FFF2-40B4-BE49-F238E27FC236}">
              <a16:creationId xmlns:a16="http://schemas.microsoft.com/office/drawing/2014/main" id="{9296FB04-3BDF-491D-AFB1-3007959BAABF}"/>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87" name="直線コネクタ 586">
          <a:extLst>
            <a:ext uri="{FF2B5EF4-FFF2-40B4-BE49-F238E27FC236}">
              <a16:creationId xmlns:a16="http://schemas.microsoft.com/office/drawing/2014/main" id="{F6B175EC-CAFC-4068-A818-55D656A61B5C}"/>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88" name="【学校施設】&#10;一人当たり面積平均値テキスト">
          <a:extLst>
            <a:ext uri="{FF2B5EF4-FFF2-40B4-BE49-F238E27FC236}">
              <a16:creationId xmlns:a16="http://schemas.microsoft.com/office/drawing/2014/main" id="{E7C06067-566F-4212-89F2-CA74F4A618FB}"/>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89" name="フローチャート: 判断 588">
          <a:extLst>
            <a:ext uri="{FF2B5EF4-FFF2-40B4-BE49-F238E27FC236}">
              <a16:creationId xmlns:a16="http://schemas.microsoft.com/office/drawing/2014/main" id="{C1138E84-D744-4082-8B0A-82A368766529}"/>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0" name="フローチャート: 判断 589">
          <a:extLst>
            <a:ext uri="{FF2B5EF4-FFF2-40B4-BE49-F238E27FC236}">
              <a16:creationId xmlns:a16="http://schemas.microsoft.com/office/drawing/2014/main" id="{E999B1E0-8192-4419-BFCB-E6775E048D64}"/>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1" name="フローチャート: 判断 590">
          <a:extLst>
            <a:ext uri="{FF2B5EF4-FFF2-40B4-BE49-F238E27FC236}">
              <a16:creationId xmlns:a16="http://schemas.microsoft.com/office/drawing/2014/main" id="{50BD3960-2C02-4C7F-BC87-CEC84F8B811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2" name="フローチャート: 判断 591">
          <a:extLst>
            <a:ext uri="{FF2B5EF4-FFF2-40B4-BE49-F238E27FC236}">
              <a16:creationId xmlns:a16="http://schemas.microsoft.com/office/drawing/2014/main" id="{3276DF38-5DA9-4D9E-BB59-3AAB4CE2CDE9}"/>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3" name="フローチャート: 判断 592">
          <a:extLst>
            <a:ext uri="{FF2B5EF4-FFF2-40B4-BE49-F238E27FC236}">
              <a16:creationId xmlns:a16="http://schemas.microsoft.com/office/drawing/2014/main" id="{FE1F05BA-E058-4F42-BAA3-39D7DF417E66}"/>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5A577455-CDE3-425F-9060-E10EF95AB21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10614D9-15FC-4CF3-B3A4-1F27EE335E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D468588-8D87-40F8-8B21-D8ECDB7426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32FC087-9E8B-46A7-910B-99B181E885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E89259F-B1C0-4CEF-836A-3563A3ACA5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50927</xdr:rowOff>
    </xdr:from>
    <xdr:to>
      <xdr:col>116</xdr:col>
      <xdr:colOff>114300</xdr:colOff>
      <xdr:row>63</xdr:row>
      <xdr:rowOff>152527</xdr:rowOff>
    </xdr:to>
    <xdr:sp macro="" textlink="">
      <xdr:nvSpPr>
        <xdr:cNvPr id="599" name="楕円 598">
          <a:extLst>
            <a:ext uri="{FF2B5EF4-FFF2-40B4-BE49-F238E27FC236}">
              <a16:creationId xmlns:a16="http://schemas.microsoft.com/office/drawing/2014/main" id="{736496A7-2B95-45E4-99AC-04337CFA0502}"/>
            </a:ext>
          </a:extLst>
        </xdr:cNvPr>
        <xdr:cNvSpPr/>
      </xdr:nvSpPr>
      <xdr:spPr>
        <a:xfrm>
          <a:off x="221107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137304</xdr:rowOff>
    </xdr:from>
    <xdr:ext cx="469744" cy="259045"/>
    <xdr:sp macro="" textlink="">
      <xdr:nvSpPr>
        <xdr:cNvPr id="600" name="【学校施設】&#10;一人当たり面積該当値テキスト">
          <a:extLst>
            <a:ext uri="{FF2B5EF4-FFF2-40B4-BE49-F238E27FC236}">
              <a16:creationId xmlns:a16="http://schemas.microsoft.com/office/drawing/2014/main" id="{2528D489-E031-4DD7-B06D-3F11243163EA}"/>
            </a:ext>
          </a:extLst>
        </xdr:cNvPr>
        <xdr:cNvSpPr txBox="1"/>
      </xdr:nvSpPr>
      <xdr:spPr>
        <a:xfrm>
          <a:off x="22199600" y="1076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63119</xdr:rowOff>
    </xdr:from>
    <xdr:to>
      <xdr:col>112</xdr:col>
      <xdr:colOff>38100</xdr:colOff>
      <xdr:row>63</xdr:row>
      <xdr:rowOff>164719</xdr:rowOff>
    </xdr:to>
    <xdr:sp macro="" textlink="">
      <xdr:nvSpPr>
        <xdr:cNvPr id="601" name="楕円 600">
          <a:extLst>
            <a:ext uri="{FF2B5EF4-FFF2-40B4-BE49-F238E27FC236}">
              <a16:creationId xmlns:a16="http://schemas.microsoft.com/office/drawing/2014/main" id="{9329805C-55D5-4B0C-B72F-BA4054C1D5A3}"/>
            </a:ext>
          </a:extLst>
        </xdr:cNvPr>
        <xdr:cNvSpPr/>
      </xdr:nvSpPr>
      <xdr:spPr>
        <a:xfrm>
          <a:off x="21272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101727</xdr:rowOff>
    </xdr:from>
    <xdr:to>
      <xdr:col>116</xdr:col>
      <xdr:colOff>63500</xdr:colOff>
      <xdr:row>63</xdr:row>
      <xdr:rowOff>113919</xdr:rowOff>
    </xdr:to>
    <xdr:cxnSp macro="">
      <xdr:nvCxnSpPr>
        <xdr:cNvPr id="602" name="直線コネクタ 601">
          <a:extLst>
            <a:ext uri="{FF2B5EF4-FFF2-40B4-BE49-F238E27FC236}">
              <a16:creationId xmlns:a16="http://schemas.microsoft.com/office/drawing/2014/main" id="{45BCDA99-931D-4BBE-BEDB-04B6ACF785CB}"/>
            </a:ext>
          </a:extLst>
        </xdr:cNvPr>
        <xdr:cNvCxnSpPr/>
      </xdr:nvCxnSpPr>
      <xdr:spPr>
        <a:xfrm flipV="1">
          <a:off x="21323300" y="1090307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63347</xdr:rowOff>
    </xdr:from>
    <xdr:to>
      <xdr:col>107</xdr:col>
      <xdr:colOff>101600</xdr:colOff>
      <xdr:row>63</xdr:row>
      <xdr:rowOff>164947</xdr:rowOff>
    </xdr:to>
    <xdr:sp macro="" textlink="">
      <xdr:nvSpPr>
        <xdr:cNvPr id="603" name="楕円 602">
          <a:extLst>
            <a:ext uri="{FF2B5EF4-FFF2-40B4-BE49-F238E27FC236}">
              <a16:creationId xmlns:a16="http://schemas.microsoft.com/office/drawing/2014/main" id="{AA582BB1-8AF2-4209-875D-868270267F64}"/>
            </a:ext>
          </a:extLst>
        </xdr:cNvPr>
        <xdr:cNvSpPr/>
      </xdr:nvSpPr>
      <xdr:spPr>
        <a:xfrm>
          <a:off x="20383500" y="108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113919</xdr:rowOff>
    </xdr:from>
    <xdr:to>
      <xdr:col>111</xdr:col>
      <xdr:colOff>177800</xdr:colOff>
      <xdr:row>63</xdr:row>
      <xdr:rowOff>114147</xdr:rowOff>
    </xdr:to>
    <xdr:cxnSp macro="">
      <xdr:nvCxnSpPr>
        <xdr:cNvPr id="604" name="直線コネクタ 603">
          <a:extLst>
            <a:ext uri="{FF2B5EF4-FFF2-40B4-BE49-F238E27FC236}">
              <a16:creationId xmlns:a16="http://schemas.microsoft.com/office/drawing/2014/main" id="{36308D80-4799-46FE-83E5-B821D55056C8}"/>
            </a:ext>
          </a:extLst>
        </xdr:cNvPr>
        <xdr:cNvCxnSpPr/>
      </xdr:nvCxnSpPr>
      <xdr:spPr>
        <a:xfrm flipV="1">
          <a:off x="20434300" y="109152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65329</xdr:rowOff>
    </xdr:from>
    <xdr:to>
      <xdr:col>102</xdr:col>
      <xdr:colOff>165100</xdr:colOff>
      <xdr:row>63</xdr:row>
      <xdr:rowOff>166929</xdr:rowOff>
    </xdr:to>
    <xdr:sp macro="" textlink="">
      <xdr:nvSpPr>
        <xdr:cNvPr id="605" name="楕円 604">
          <a:extLst>
            <a:ext uri="{FF2B5EF4-FFF2-40B4-BE49-F238E27FC236}">
              <a16:creationId xmlns:a16="http://schemas.microsoft.com/office/drawing/2014/main" id="{8C8278ED-629D-4E4C-AAF5-4F610D54CF28}"/>
            </a:ext>
          </a:extLst>
        </xdr:cNvPr>
        <xdr:cNvSpPr/>
      </xdr:nvSpPr>
      <xdr:spPr>
        <a:xfrm>
          <a:off x="19494500" y="108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114147</xdr:rowOff>
    </xdr:from>
    <xdr:to>
      <xdr:col>107</xdr:col>
      <xdr:colOff>50800</xdr:colOff>
      <xdr:row>63</xdr:row>
      <xdr:rowOff>116129</xdr:rowOff>
    </xdr:to>
    <xdr:cxnSp macro="">
      <xdr:nvCxnSpPr>
        <xdr:cNvPr id="606" name="直線コネクタ 605">
          <a:extLst>
            <a:ext uri="{FF2B5EF4-FFF2-40B4-BE49-F238E27FC236}">
              <a16:creationId xmlns:a16="http://schemas.microsoft.com/office/drawing/2014/main" id="{469397A6-1BD6-4563-AA6F-E6DE607DAFE5}"/>
            </a:ext>
          </a:extLst>
        </xdr:cNvPr>
        <xdr:cNvCxnSpPr/>
      </xdr:nvCxnSpPr>
      <xdr:spPr>
        <a:xfrm flipV="1">
          <a:off x="19545300" y="10915497"/>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607" name="楕円 606">
          <a:extLst>
            <a:ext uri="{FF2B5EF4-FFF2-40B4-BE49-F238E27FC236}">
              <a16:creationId xmlns:a16="http://schemas.microsoft.com/office/drawing/2014/main" id="{043BE46E-C829-4373-A568-45D02BC6BF27}"/>
            </a:ext>
          </a:extLst>
        </xdr:cNvPr>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116129</xdr:rowOff>
    </xdr:from>
    <xdr:to>
      <xdr:col>102</xdr:col>
      <xdr:colOff>114300</xdr:colOff>
      <xdr:row>63</xdr:row>
      <xdr:rowOff>118110</xdr:rowOff>
    </xdr:to>
    <xdr:cxnSp macro="">
      <xdr:nvCxnSpPr>
        <xdr:cNvPr id="608" name="直線コネクタ 607">
          <a:extLst>
            <a:ext uri="{FF2B5EF4-FFF2-40B4-BE49-F238E27FC236}">
              <a16:creationId xmlns:a16="http://schemas.microsoft.com/office/drawing/2014/main" id="{7ED595A5-87CE-4DBD-9390-BBF894376557}"/>
            </a:ext>
          </a:extLst>
        </xdr:cNvPr>
        <xdr:cNvCxnSpPr/>
      </xdr:nvCxnSpPr>
      <xdr:spPr>
        <a:xfrm flipV="1">
          <a:off x="18656300" y="1091747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09" name="n_1aveValue【学校施設】&#10;一人当たり面積">
          <a:extLst>
            <a:ext uri="{FF2B5EF4-FFF2-40B4-BE49-F238E27FC236}">
              <a16:creationId xmlns:a16="http://schemas.microsoft.com/office/drawing/2014/main" id="{C58F9A07-AEC4-4D5A-97AF-FB5CCBFF2AB3}"/>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0" name="n_2aveValue【学校施設】&#10;一人当たり面積">
          <a:extLst>
            <a:ext uri="{FF2B5EF4-FFF2-40B4-BE49-F238E27FC236}">
              <a16:creationId xmlns:a16="http://schemas.microsoft.com/office/drawing/2014/main" id="{4DE98BF0-AD38-471A-B021-F36AF8DCEE5B}"/>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1" name="n_3aveValue【学校施設】&#10;一人当たり面積">
          <a:extLst>
            <a:ext uri="{FF2B5EF4-FFF2-40B4-BE49-F238E27FC236}">
              <a16:creationId xmlns:a16="http://schemas.microsoft.com/office/drawing/2014/main" id="{165110F1-5391-4712-95F1-B4319590159B}"/>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2" name="n_4aveValue【学校施設】&#10;一人当たり面積">
          <a:extLst>
            <a:ext uri="{FF2B5EF4-FFF2-40B4-BE49-F238E27FC236}">
              <a16:creationId xmlns:a16="http://schemas.microsoft.com/office/drawing/2014/main" id="{3F72DA29-DA04-47C3-AE91-B379EC90D352}"/>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155846</xdr:rowOff>
    </xdr:from>
    <xdr:ext cx="469744" cy="259045"/>
    <xdr:sp macro="" textlink="">
      <xdr:nvSpPr>
        <xdr:cNvPr id="613" name="n_1mainValue【学校施設】&#10;一人当たり面積">
          <a:extLst>
            <a:ext uri="{FF2B5EF4-FFF2-40B4-BE49-F238E27FC236}">
              <a16:creationId xmlns:a16="http://schemas.microsoft.com/office/drawing/2014/main" id="{721FF21A-4BA1-4340-9EDC-11F24A17D418}"/>
            </a:ext>
          </a:extLst>
        </xdr:cNvPr>
        <xdr:cNvSpPr txBox="1"/>
      </xdr:nvSpPr>
      <xdr:spPr>
        <a:xfrm>
          <a:off x="210757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156074</xdr:rowOff>
    </xdr:from>
    <xdr:ext cx="469744" cy="259045"/>
    <xdr:sp macro="" textlink="">
      <xdr:nvSpPr>
        <xdr:cNvPr id="614" name="n_2mainValue【学校施設】&#10;一人当たり面積">
          <a:extLst>
            <a:ext uri="{FF2B5EF4-FFF2-40B4-BE49-F238E27FC236}">
              <a16:creationId xmlns:a16="http://schemas.microsoft.com/office/drawing/2014/main" id="{46FB6BAB-AAD1-4FE0-8FE5-21D04BE69D13}"/>
            </a:ext>
          </a:extLst>
        </xdr:cNvPr>
        <xdr:cNvSpPr txBox="1"/>
      </xdr:nvSpPr>
      <xdr:spPr>
        <a:xfrm>
          <a:off x="20199427"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158056</xdr:rowOff>
    </xdr:from>
    <xdr:ext cx="469744" cy="259045"/>
    <xdr:sp macro="" textlink="">
      <xdr:nvSpPr>
        <xdr:cNvPr id="615" name="n_3mainValue【学校施設】&#10;一人当たり面積">
          <a:extLst>
            <a:ext uri="{FF2B5EF4-FFF2-40B4-BE49-F238E27FC236}">
              <a16:creationId xmlns:a16="http://schemas.microsoft.com/office/drawing/2014/main" id="{DD6AA73E-2B9D-4BF7-8D5D-EC98F204337F}"/>
            </a:ext>
          </a:extLst>
        </xdr:cNvPr>
        <xdr:cNvSpPr txBox="1"/>
      </xdr:nvSpPr>
      <xdr:spPr>
        <a:xfrm>
          <a:off x="19310427" y="1095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616" name="n_4mainValue【学校施設】&#10;一人当たり面積">
          <a:extLst>
            <a:ext uri="{FF2B5EF4-FFF2-40B4-BE49-F238E27FC236}">
              <a16:creationId xmlns:a16="http://schemas.microsoft.com/office/drawing/2014/main" id="{BFC012A7-1E82-4B93-A633-71220C78C284}"/>
            </a:ext>
          </a:extLst>
        </xdr:cNvPr>
        <xdr:cNvSpPr txBox="1"/>
      </xdr:nvSpPr>
      <xdr:spPr>
        <a:xfrm>
          <a:off x="18421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FF1CC94B-B000-4249-84D4-FF5A943A11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8A57EB85-E270-42BB-A548-93DB707FE5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D1DD88B6-CE54-42A4-ACF5-7DE6DA13E1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AA5A3F33-9455-4CBB-9293-BE17DEE228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F09039E-53BE-4249-A35C-0B8B8E9FA7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E5069D4-A451-4AB9-8807-0F98E28D5D0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9F92DFE5-068A-4115-B49F-06A65F836B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3DA275D1-84DE-45AD-A0DF-E68F3ECD30D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C4AFCAC6-B3D3-47D8-BA12-D1544028D3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763D220F-543F-4887-8138-61BC8CF580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9136ECB5-6D62-4A22-A21F-3D88AA8A9C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F7159A41-8848-4C48-B7F3-127B9EEBDB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366F809A-0669-4FD5-B970-0D7290347D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47DC7B73-F44A-423C-8849-94DE09A7D4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9414E935-07A3-4103-94CA-0D1C365EE5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E1938422-77F6-4F6C-B1AD-4476FAB225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508CF38-1E35-439F-9574-3C82BCB48A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3BC906F-55EB-4881-9533-A1C7571F7B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B3E9E06E-E1CE-405C-81E9-627D44D158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AE716BC9-B62C-4C0D-9E1D-D6F28AA316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49074C18-5CA0-4B39-8473-AA9946DF2E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906EA7B8-5B54-4BC9-9F82-203B5195F3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5C3BD1A8-BCAD-4F4B-8801-E9DE9A19F7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6D7F049B-5B4C-47E7-AC10-2A27E4C394B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17E3D0B5-EC9F-4799-A585-68FD9EC46C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7E86211E-976A-4E63-A8DF-586FADFD98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E77A9B69-6210-4CCC-B8F7-0FB03280D2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9377EB88-EC64-44F4-AEC0-BFA4EF4434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F0A89ED1-F357-44FC-99B6-9245982B05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1990466A-B108-4547-8B9E-C170082CB0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ED3AF28A-6286-4D7B-B8D5-B95A13198E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BA09E73B-09A7-4C93-BFB2-55BA5EE55AF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DC96D48F-1716-4125-9CCD-FE2509AC9E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8A743948-7FEF-43BC-823E-D4A9BA27C1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8AB24143-A8F9-4416-A47D-5F0EB64CF4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有形固定資産減価償却率について、類似団体平均に比べ高い施設が道路</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、保育所、消防施設</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で、低い施設が橋梁、学校施設、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有形固定資産減価償却率が高い道路については、個別施設計画に基づき計画的に修繕を行っている。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これまで有形固定資産減価償却率が高かった保育所については、令和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年度に売却が決まり町有施設ではなくなった。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その他の施設についても、公共施設等総合管理計画や個別施設計画に基づき、維持補修や売却検討など、資産の管理を適切に進めていく。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庁舎の有形固定資産減価償却率が減少した理由としては、令和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年度に役場庁舎の改修工事を行ったことによるもの。</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6D0C1A-7206-4136-98E7-79BACBC64D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1F269A-16AC-49CE-8737-A9ECE1E1F6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5C02D5-0361-4E56-B7D2-44D5FF0E45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B82C1C-A274-40F2-BE16-54914A5C55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E8D5CD-2A0E-45D2-B8CD-E087C53C7F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EAB218-7A18-4D02-A40C-A697087218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3E2ADD-73AD-40CB-A8E6-71B9C067FB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7CBA8D-4829-4904-B350-A0D01877FE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12B85F-53BA-42FF-ABD0-2D8C8355E8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089FB6-D70C-4A19-AB67-7DF3CAC30F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D6FDE6-9ADE-425B-A545-B3532E84D6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CDC63E-8E03-406B-B333-C6854661EF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118490-F705-4BF9-B451-EA031B5A84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42A0DA-2229-4253-980B-D168D00C69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255512-4A70-4B08-9106-7BF6788E33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A2E30B-A9F7-4235-BCBD-721A324483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7B6CF9-A82A-4DA2-955D-841A227F67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1064D3-ADFD-4BB0-8EF0-BC8213C2A9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A28C0C-EBE3-4E3A-A9A2-413E51C517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69430F-75E0-462D-B0CC-ACD3DDF5CC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E0D6EC-FABE-4336-8B4D-8E1F7C504D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004640-4E98-4B5C-81A2-8DAC754192A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072D53-F1C2-47CD-92F1-CBBDA2221B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E5BE60-6D7E-40E5-9697-A3F1BAF9B1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16CD37-7940-465D-9117-7B33EAA31B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81E4EE-8087-41A0-AF4B-BF013246CD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5C1CD4-5F83-4B58-84ED-44E3877B52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0D572B-6E3D-44DD-BAA6-DC7F4FCD4C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48440F-C1AA-4AAA-AEE8-45ADF7CEEE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56304C-DE08-4026-8A99-52A48272E49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1E8CDD-8C92-4A90-9965-A6D38D3529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FCFE37-C403-41C7-ACBE-EBA436904B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6FF56D-FBC5-4A8B-9270-28012E8355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1562C2-F257-497C-8A91-4300BB4A9E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BD7F32-22B0-47EE-B0DB-672E7B6C4D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9B8916-DEF8-4F79-82AF-6FB36F2540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BE7284-EB23-4BAE-89FC-A07AFFF893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830989-8474-43EE-8E32-F3A164BD70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22D400-2168-43D5-9B33-8061B44F3CA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ED5B850-7CA4-43C4-8CB8-B910446B46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431F7C8-458C-4BA0-B812-D903DD88D6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5FAA8CD-7CCB-4B7B-AA61-D98017DA9F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3FC1978-C293-4308-A41F-4B08E34498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6A2824F-2831-4B2B-A89B-7149B8B1A8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03EEA07-FCD9-42AA-96E6-117FB5DCE7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F0DA612-5E27-48D1-AD05-89CCAB1783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A773CDB-C79B-4437-8BAE-83F0BA1D6BF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71E1039-7D0E-42D3-BDCC-36A158A5E3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30157CC-66E4-486E-B85E-8AA6AC897D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819DF6F-87BE-4442-95A0-927C45555B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ABB93E0-5365-4B89-9FDE-E808A02B4B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3D78D99-B585-4827-AEEF-9A8516E550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4A155D5-4194-4AA6-BC2F-2B12D2E49C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36B9B52-08A7-4DB6-919C-277F5D2B59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7264C38-2320-4B57-83DE-DF985A3875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4606ACA-14D5-4096-AE0F-3321718FCF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44C2E2D-75DD-4BE9-9750-9DE10746D3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7388542-1660-46FB-886F-2AB58F2B0A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F643E65-8CFD-4FA2-87B3-B6C17466FF0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D13079B-33A5-404E-A690-024CD3D4F5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E11F732-3B11-4536-AD42-52DC03E3A72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687C4BE-1F42-460B-9BC2-29FCA1793F7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7A66760-F863-40CB-9DB9-0D86D32FA8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E76E0FC-F71E-4707-8298-5578749561F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6D73B73-7E6A-4642-B470-EED6A23BDB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BAA53BC-23E6-477E-B831-60B1BCEA46D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42FF1E6-64C8-4705-85E8-BB5481B5D1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A608B0A-6473-4FC0-BE9B-4D17EBA76DD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8CAAD53-5D87-4948-8BC3-991083EDE81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5F70D14-404D-4D3C-934E-33B39A2CDB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A0F52C8-5A18-4321-8734-3D15F91D75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04277F4-62AC-4126-B8EF-18EB11C700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00171D0-1B8B-4D12-AFB8-2568B40473C8}"/>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1C5ED4B-7661-4D1E-BA8C-1B6F9960A66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6DCC347-8177-4740-A7FA-B50D0D67362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E1E7CB5-9CA3-4365-B77A-2175994B8814}"/>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7768F32-BA0F-48D2-8996-382339FC268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9F04E63-369D-4D52-BC9B-F38194BB6F8D}"/>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4ABB9DC3-D2F7-4BA2-BAA0-888C297C88C9}"/>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84697D37-E195-4DCE-BABE-048F85BA083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B3C989A4-43CE-4C1C-8E38-28280F0F1CBA}"/>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4EF22934-C5E3-4755-909E-6041E7465528}"/>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4D8F0B00-C268-4D00-89D0-297F0F92F0EF}"/>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6FD8B2A-9FED-42AA-89F9-724F534E33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B39D816-8955-42F3-AF81-64CD62A3BA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6B03D6F-0B10-498A-AD60-B590935A7B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19F5152-9E73-421C-A38A-ADA0C51628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FBA37ED-0ADB-44D8-AAC9-AC8C7EEF19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90" name="楕円 89">
          <a:extLst>
            <a:ext uri="{FF2B5EF4-FFF2-40B4-BE49-F238E27FC236}">
              <a16:creationId xmlns:a16="http://schemas.microsoft.com/office/drawing/2014/main" id="{B5BA9D28-6FA6-424F-9241-648416F79255}"/>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F5397CA-62B7-423D-B254-E7E315F8B6CF}"/>
            </a:ext>
          </a:extLst>
        </xdr:cNvPr>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110853</xdr:rowOff>
    </xdr:from>
    <xdr:to>
      <xdr:col>20</xdr:col>
      <xdr:colOff>38100</xdr:colOff>
      <xdr:row>60</xdr:row>
      <xdr:rowOff>41003</xdr:rowOff>
    </xdr:to>
    <xdr:sp macro="" textlink="">
      <xdr:nvSpPr>
        <xdr:cNvPr id="92" name="楕円 91">
          <a:extLst>
            <a:ext uri="{FF2B5EF4-FFF2-40B4-BE49-F238E27FC236}">
              <a16:creationId xmlns:a16="http://schemas.microsoft.com/office/drawing/2014/main" id="{BC4883AE-EBB1-4C73-8229-554CFC378442}"/>
            </a:ext>
          </a:extLst>
        </xdr:cNvPr>
        <xdr:cNvSpPr/>
      </xdr:nvSpPr>
      <xdr:spPr>
        <a:xfrm>
          <a:off x="3746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60</xdr:row>
      <xdr:rowOff>39188</xdr:rowOff>
    </xdr:to>
    <xdr:cxnSp macro="">
      <xdr:nvCxnSpPr>
        <xdr:cNvPr id="93" name="直線コネクタ 92">
          <a:extLst>
            <a:ext uri="{FF2B5EF4-FFF2-40B4-BE49-F238E27FC236}">
              <a16:creationId xmlns:a16="http://schemas.microsoft.com/office/drawing/2014/main" id="{2BE909B3-A4C3-4A13-8F25-C8FE5361A522}"/>
            </a:ext>
          </a:extLst>
        </xdr:cNvPr>
        <xdr:cNvCxnSpPr/>
      </xdr:nvCxnSpPr>
      <xdr:spPr>
        <a:xfrm>
          <a:off x="3797300" y="1027720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94" name="楕円 93">
          <a:extLst>
            <a:ext uri="{FF2B5EF4-FFF2-40B4-BE49-F238E27FC236}">
              <a16:creationId xmlns:a16="http://schemas.microsoft.com/office/drawing/2014/main" id="{76635055-D19F-4371-B1C8-5718E2D00EA8}"/>
            </a:ext>
          </a:extLst>
        </xdr:cNvPr>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115933</xdr:rowOff>
    </xdr:from>
    <xdr:to>
      <xdr:col>19</xdr:col>
      <xdr:colOff>177800</xdr:colOff>
      <xdr:row>59</xdr:row>
      <xdr:rowOff>161653</xdr:rowOff>
    </xdr:to>
    <xdr:cxnSp macro="">
      <xdr:nvCxnSpPr>
        <xdr:cNvPr id="95" name="直線コネクタ 94">
          <a:extLst>
            <a:ext uri="{FF2B5EF4-FFF2-40B4-BE49-F238E27FC236}">
              <a16:creationId xmlns:a16="http://schemas.microsoft.com/office/drawing/2014/main" id="{7C8D7697-7351-47A8-827D-277B81CDCBFB}"/>
            </a:ext>
          </a:extLst>
        </xdr:cNvPr>
        <xdr:cNvCxnSpPr/>
      </xdr:nvCxnSpPr>
      <xdr:spPr>
        <a:xfrm>
          <a:off x="2908300" y="102314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39007</xdr:rowOff>
    </xdr:from>
    <xdr:to>
      <xdr:col>10</xdr:col>
      <xdr:colOff>165100</xdr:colOff>
      <xdr:row>59</xdr:row>
      <xdr:rowOff>140607</xdr:rowOff>
    </xdr:to>
    <xdr:sp macro="" textlink="">
      <xdr:nvSpPr>
        <xdr:cNvPr id="96" name="楕円 95">
          <a:extLst>
            <a:ext uri="{FF2B5EF4-FFF2-40B4-BE49-F238E27FC236}">
              <a16:creationId xmlns:a16="http://schemas.microsoft.com/office/drawing/2014/main" id="{C27760BC-ACB1-4F45-A604-FB24BEA9586C}"/>
            </a:ext>
          </a:extLst>
        </xdr:cNvPr>
        <xdr:cNvSpPr/>
      </xdr:nvSpPr>
      <xdr:spPr>
        <a:xfrm>
          <a:off x="1968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89807</xdr:rowOff>
    </xdr:from>
    <xdr:to>
      <xdr:col>15</xdr:col>
      <xdr:colOff>50800</xdr:colOff>
      <xdr:row>59</xdr:row>
      <xdr:rowOff>115933</xdr:rowOff>
    </xdr:to>
    <xdr:cxnSp macro="">
      <xdr:nvCxnSpPr>
        <xdr:cNvPr id="97" name="直線コネクタ 96">
          <a:extLst>
            <a:ext uri="{FF2B5EF4-FFF2-40B4-BE49-F238E27FC236}">
              <a16:creationId xmlns:a16="http://schemas.microsoft.com/office/drawing/2014/main" id="{26D6A80B-9D2D-48AE-A65C-EDF4D4DA0F4E}"/>
            </a:ext>
          </a:extLst>
        </xdr:cNvPr>
        <xdr:cNvCxnSpPr/>
      </xdr:nvCxnSpPr>
      <xdr:spPr>
        <a:xfrm>
          <a:off x="2019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163104</xdr:rowOff>
    </xdr:from>
    <xdr:to>
      <xdr:col>6</xdr:col>
      <xdr:colOff>38100</xdr:colOff>
      <xdr:row>59</xdr:row>
      <xdr:rowOff>93254</xdr:rowOff>
    </xdr:to>
    <xdr:sp macro="" textlink="">
      <xdr:nvSpPr>
        <xdr:cNvPr id="98" name="楕円 97">
          <a:extLst>
            <a:ext uri="{FF2B5EF4-FFF2-40B4-BE49-F238E27FC236}">
              <a16:creationId xmlns:a16="http://schemas.microsoft.com/office/drawing/2014/main" id="{9B545D4D-E391-4B3C-A4F5-6C31C9375D92}"/>
            </a:ext>
          </a:extLst>
        </xdr:cNvPr>
        <xdr:cNvSpPr/>
      </xdr:nvSpPr>
      <xdr:spPr>
        <a:xfrm>
          <a:off x="1079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42454</xdr:rowOff>
    </xdr:from>
    <xdr:to>
      <xdr:col>10</xdr:col>
      <xdr:colOff>114300</xdr:colOff>
      <xdr:row>59</xdr:row>
      <xdr:rowOff>89807</xdr:rowOff>
    </xdr:to>
    <xdr:cxnSp macro="">
      <xdr:nvCxnSpPr>
        <xdr:cNvPr id="99" name="直線コネクタ 98">
          <a:extLst>
            <a:ext uri="{FF2B5EF4-FFF2-40B4-BE49-F238E27FC236}">
              <a16:creationId xmlns:a16="http://schemas.microsoft.com/office/drawing/2014/main" id="{0A57534E-22B1-4214-A518-D380E5B031D5}"/>
            </a:ext>
          </a:extLst>
        </xdr:cNvPr>
        <xdr:cNvCxnSpPr/>
      </xdr:nvCxnSpPr>
      <xdr:spPr>
        <a:xfrm>
          <a:off x="1130300" y="101580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E0D729CE-11CE-4EE0-89B7-EAC2B92B7833}"/>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AA80EF15-FDCA-46C4-82D4-DA7E5D8AD8B7}"/>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3946AB9D-0ED5-4634-BE9E-9D5A1090E3AF}"/>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DEAC30EE-6090-494F-A092-9C4C9C2F0BB9}"/>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57530</xdr:rowOff>
    </xdr:from>
    <xdr:ext cx="405111" cy="259045"/>
    <xdr:sp macro="" textlink="">
      <xdr:nvSpPr>
        <xdr:cNvPr id="104" name="n_1mainValue【体育館・プール】&#10;有形固定資産減価償却率">
          <a:extLst>
            <a:ext uri="{FF2B5EF4-FFF2-40B4-BE49-F238E27FC236}">
              <a16:creationId xmlns:a16="http://schemas.microsoft.com/office/drawing/2014/main" id="{EC92FB7D-A780-443C-9F0E-4B4B326FC189}"/>
            </a:ext>
          </a:extLst>
        </xdr:cNvPr>
        <xdr:cNvSpPr txBox="1"/>
      </xdr:nvSpPr>
      <xdr:spPr>
        <a:xfrm>
          <a:off x="3582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11810</xdr:rowOff>
    </xdr:from>
    <xdr:ext cx="405111" cy="259045"/>
    <xdr:sp macro="" textlink="">
      <xdr:nvSpPr>
        <xdr:cNvPr id="105" name="n_2mainValue【体育館・プール】&#10;有形固定資産減価償却率">
          <a:extLst>
            <a:ext uri="{FF2B5EF4-FFF2-40B4-BE49-F238E27FC236}">
              <a16:creationId xmlns:a16="http://schemas.microsoft.com/office/drawing/2014/main" id="{B073657E-E4BD-42E0-B374-4CB25E3F3311}"/>
            </a:ext>
          </a:extLst>
        </xdr:cNvPr>
        <xdr:cNvSpPr txBox="1"/>
      </xdr:nvSpPr>
      <xdr:spPr>
        <a:xfrm>
          <a:off x="2705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157134</xdr:rowOff>
    </xdr:from>
    <xdr:ext cx="405111" cy="259045"/>
    <xdr:sp macro="" textlink="">
      <xdr:nvSpPr>
        <xdr:cNvPr id="106" name="n_3mainValue【体育館・プール】&#10;有形固定資産減価償却率">
          <a:extLst>
            <a:ext uri="{FF2B5EF4-FFF2-40B4-BE49-F238E27FC236}">
              <a16:creationId xmlns:a16="http://schemas.microsoft.com/office/drawing/2014/main" id="{EA445551-3ACE-4002-A953-4F2C4A1AC66B}"/>
            </a:ext>
          </a:extLst>
        </xdr:cNvPr>
        <xdr:cNvSpPr txBox="1"/>
      </xdr:nvSpPr>
      <xdr:spPr>
        <a:xfrm>
          <a:off x="1816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109781</xdr:rowOff>
    </xdr:from>
    <xdr:ext cx="405111" cy="259045"/>
    <xdr:sp macro="" textlink="">
      <xdr:nvSpPr>
        <xdr:cNvPr id="107" name="n_4mainValue【体育館・プール】&#10;有形固定資産減価償却率">
          <a:extLst>
            <a:ext uri="{FF2B5EF4-FFF2-40B4-BE49-F238E27FC236}">
              <a16:creationId xmlns:a16="http://schemas.microsoft.com/office/drawing/2014/main" id="{3B4C4D4D-4323-4035-89BB-D539286E58E3}"/>
            </a:ext>
          </a:extLst>
        </xdr:cNvPr>
        <xdr:cNvSpPr txBox="1"/>
      </xdr:nvSpPr>
      <xdr:spPr>
        <a:xfrm>
          <a:off x="927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16DAEE0-C509-4616-93FC-794ADA5491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6E78A5A-F1F0-4FBE-A32D-B4FE513238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F3B6A8D-A2A3-49E0-828E-EE60A09324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A6EDF94-AD22-4431-BF6A-642840466A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12DC857-8F28-41C5-9E06-28307EF1AA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8C68798-E728-4E91-A659-D4EBECCCD8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D51D30B-27E8-4BF5-915C-A0039ACE64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6ACAB9C-25DB-48A9-ACBF-CE756EDAE7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3739568-AD37-4D15-9B91-784EF5BEBA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D3F628C-8C67-4048-9ABC-0E4B62BD3D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61176911-8B8A-48FD-ABEF-04320F8259C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E164FBF3-B499-475C-B058-7B6644B288D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310ACB70-AD7D-44CC-9F43-D609A6A597E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1EFB9E8A-F259-40C4-8EA5-B82120429BD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506FE99B-AD41-47EF-A9E4-4931F5995987}"/>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315CEE9E-B13E-4411-98CE-D304F4BF209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19B4AA7A-0D76-4449-8C1F-7FC0BE7C96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4350E195-5169-47DB-A2BF-AE9A570DB6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BBA16784-C80A-4ACF-A311-48C21E3F26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790BFD1C-16F0-4AC4-B73E-79A73F8295DE}"/>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F507AE2D-FB08-4483-AFF5-9B0C7DFF2086}"/>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2FBF4737-BCF8-4C03-A015-A8F15CC0877C}"/>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251817B7-48DA-4846-B516-F96059673582}"/>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13BEBD2C-825E-4F59-87CC-AC8458B48A9E}"/>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E88FEF4A-A675-4C43-A1FD-156C36FD6E5B}"/>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E38DEAED-5500-44AB-B7D6-CC7285B98643}"/>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349A146D-F3AB-406B-AC9D-7FA0102B1123}"/>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8CBFCF38-996F-439B-8BB2-DB5D353C8EE3}"/>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2411E0F7-E319-4960-9320-CFCAE9AFAB5A}"/>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A02E1023-5874-4B77-A067-F110C1B4BC19}"/>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AD7EDCB-A0D6-46EB-AD9C-25FE22A059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0D28F68-DC9B-4089-8475-EE0E78C75F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928D6AC-955A-432E-BE26-CADCCA194E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8098121-A388-4413-9AD5-EF830C645C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E32A39F-BA56-4F6F-BE5F-03A7BC6A88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xdr:rowOff>
    </xdr:from>
    <xdr:to>
      <xdr:col>55</xdr:col>
      <xdr:colOff>50800</xdr:colOff>
      <xdr:row>60</xdr:row>
      <xdr:rowOff>102235</xdr:rowOff>
    </xdr:to>
    <xdr:sp macro="" textlink="">
      <xdr:nvSpPr>
        <xdr:cNvPr id="143" name="楕円 142">
          <a:extLst>
            <a:ext uri="{FF2B5EF4-FFF2-40B4-BE49-F238E27FC236}">
              <a16:creationId xmlns:a16="http://schemas.microsoft.com/office/drawing/2014/main" id="{D06E3F50-9C17-494E-B449-F9245BBBCE44}"/>
            </a:ext>
          </a:extLst>
        </xdr:cNvPr>
        <xdr:cNvSpPr/>
      </xdr:nvSpPr>
      <xdr:spPr>
        <a:xfrm>
          <a:off x="10426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23512</xdr:rowOff>
    </xdr:from>
    <xdr:ext cx="469744" cy="259045"/>
    <xdr:sp macro="" textlink="">
      <xdr:nvSpPr>
        <xdr:cNvPr id="144" name="【体育館・プール】&#10;一人当たり面積該当値テキスト">
          <a:extLst>
            <a:ext uri="{FF2B5EF4-FFF2-40B4-BE49-F238E27FC236}">
              <a16:creationId xmlns:a16="http://schemas.microsoft.com/office/drawing/2014/main" id="{5640BE90-4D4B-4608-99B3-44034F2F1D30}"/>
            </a:ext>
          </a:extLst>
        </xdr:cNvPr>
        <xdr:cNvSpPr txBox="1"/>
      </xdr:nvSpPr>
      <xdr:spPr>
        <a:xfrm>
          <a:off x="10515600"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xdr:rowOff>
    </xdr:from>
    <xdr:to>
      <xdr:col>50</xdr:col>
      <xdr:colOff>165100</xdr:colOff>
      <xdr:row>60</xdr:row>
      <xdr:rowOff>106807</xdr:rowOff>
    </xdr:to>
    <xdr:sp macro="" textlink="">
      <xdr:nvSpPr>
        <xdr:cNvPr id="145" name="楕円 144">
          <a:extLst>
            <a:ext uri="{FF2B5EF4-FFF2-40B4-BE49-F238E27FC236}">
              <a16:creationId xmlns:a16="http://schemas.microsoft.com/office/drawing/2014/main" id="{C37C80EC-7341-4922-8933-A3D587CD29A1}"/>
            </a:ext>
          </a:extLst>
        </xdr:cNvPr>
        <xdr:cNvSpPr/>
      </xdr:nvSpPr>
      <xdr:spPr>
        <a:xfrm>
          <a:off x="958850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51435</xdr:rowOff>
    </xdr:from>
    <xdr:to>
      <xdr:col>55</xdr:col>
      <xdr:colOff>0</xdr:colOff>
      <xdr:row>60</xdr:row>
      <xdr:rowOff>56007</xdr:rowOff>
    </xdr:to>
    <xdr:cxnSp macro="">
      <xdr:nvCxnSpPr>
        <xdr:cNvPr id="146" name="直線コネクタ 145">
          <a:extLst>
            <a:ext uri="{FF2B5EF4-FFF2-40B4-BE49-F238E27FC236}">
              <a16:creationId xmlns:a16="http://schemas.microsoft.com/office/drawing/2014/main" id="{EA27A8DC-482F-45B3-A9A0-5D133C6122E1}"/>
            </a:ext>
          </a:extLst>
        </xdr:cNvPr>
        <xdr:cNvCxnSpPr/>
      </xdr:nvCxnSpPr>
      <xdr:spPr>
        <a:xfrm flipV="1">
          <a:off x="9639300" y="1033843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xdr:rowOff>
    </xdr:from>
    <xdr:to>
      <xdr:col>46</xdr:col>
      <xdr:colOff>38100</xdr:colOff>
      <xdr:row>60</xdr:row>
      <xdr:rowOff>107950</xdr:rowOff>
    </xdr:to>
    <xdr:sp macro="" textlink="">
      <xdr:nvSpPr>
        <xdr:cNvPr id="147" name="楕円 146">
          <a:extLst>
            <a:ext uri="{FF2B5EF4-FFF2-40B4-BE49-F238E27FC236}">
              <a16:creationId xmlns:a16="http://schemas.microsoft.com/office/drawing/2014/main" id="{42F50864-A38F-47FE-BFA2-0839A1351BBB}"/>
            </a:ext>
          </a:extLst>
        </xdr:cNvPr>
        <xdr:cNvSpPr/>
      </xdr:nvSpPr>
      <xdr:spPr>
        <a:xfrm>
          <a:off x="869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56007</xdr:rowOff>
    </xdr:from>
    <xdr:to>
      <xdr:col>50</xdr:col>
      <xdr:colOff>114300</xdr:colOff>
      <xdr:row>60</xdr:row>
      <xdr:rowOff>57150</xdr:rowOff>
    </xdr:to>
    <xdr:cxnSp macro="">
      <xdr:nvCxnSpPr>
        <xdr:cNvPr id="148" name="直線コネクタ 147">
          <a:extLst>
            <a:ext uri="{FF2B5EF4-FFF2-40B4-BE49-F238E27FC236}">
              <a16:creationId xmlns:a16="http://schemas.microsoft.com/office/drawing/2014/main" id="{C3FBD1D5-A6CB-4518-BEC1-FCC8904ECF1C}"/>
            </a:ext>
          </a:extLst>
        </xdr:cNvPr>
        <xdr:cNvCxnSpPr/>
      </xdr:nvCxnSpPr>
      <xdr:spPr>
        <a:xfrm flipV="1">
          <a:off x="8750300" y="103430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20638</xdr:rowOff>
    </xdr:from>
    <xdr:to>
      <xdr:col>41</xdr:col>
      <xdr:colOff>101600</xdr:colOff>
      <xdr:row>60</xdr:row>
      <xdr:rowOff>122238</xdr:rowOff>
    </xdr:to>
    <xdr:sp macro="" textlink="">
      <xdr:nvSpPr>
        <xdr:cNvPr id="149" name="楕円 148">
          <a:extLst>
            <a:ext uri="{FF2B5EF4-FFF2-40B4-BE49-F238E27FC236}">
              <a16:creationId xmlns:a16="http://schemas.microsoft.com/office/drawing/2014/main" id="{BB27EA86-A53A-47DD-A26C-76EDFED25A08}"/>
            </a:ext>
          </a:extLst>
        </xdr:cNvPr>
        <xdr:cNvSpPr/>
      </xdr:nvSpPr>
      <xdr:spPr>
        <a:xfrm>
          <a:off x="7810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57150</xdr:rowOff>
    </xdr:from>
    <xdr:to>
      <xdr:col>45</xdr:col>
      <xdr:colOff>177800</xdr:colOff>
      <xdr:row>60</xdr:row>
      <xdr:rowOff>71438</xdr:rowOff>
    </xdr:to>
    <xdr:cxnSp macro="">
      <xdr:nvCxnSpPr>
        <xdr:cNvPr id="150" name="直線コネクタ 149">
          <a:extLst>
            <a:ext uri="{FF2B5EF4-FFF2-40B4-BE49-F238E27FC236}">
              <a16:creationId xmlns:a16="http://schemas.microsoft.com/office/drawing/2014/main" id="{55376378-CDD3-41B5-BAF0-DF8DACF1C96E}"/>
            </a:ext>
          </a:extLst>
        </xdr:cNvPr>
        <xdr:cNvCxnSpPr/>
      </xdr:nvCxnSpPr>
      <xdr:spPr>
        <a:xfrm flipV="1">
          <a:off x="7861300" y="10344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28067</xdr:rowOff>
    </xdr:from>
    <xdr:to>
      <xdr:col>36</xdr:col>
      <xdr:colOff>165100</xdr:colOff>
      <xdr:row>60</xdr:row>
      <xdr:rowOff>129667</xdr:rowOff>
    </xdr:to>
    <xdr:sp macro="" textlink="">
      <xdr:nvSpPr>
        <xdr:cNvPr id="151" name="楕円 150">
          <a:extLst>
            <a:ext uri="{FF2B5EF4-FFF2-40B4-BE49-F238E27FC236}">
              <a16:creationId xmlns:a16="http://schemas.microsoft.com/office/drawing/2014/main" id="{77988B37-950A-4AB1-8EA2-FB56C54C3383}"/>
            </a:ext>
          </a:extLst>
        </xdr:cNvPr>
        <xdr:cNvSpPr/>
      </xdr:nvSpPr>
      <xdr:spPr>
        <a:xfrm>
          <a:off x="6921500" y="103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71438</xdr:rowOff>
    </xdr:from>
    <xdr:to>
      <xdr:col>41</xdr:col>
      <xdr:colOff>50800</xdr:colOff>
      <xdr:row>60</xdr:row>
      <xdr:rowOff>78867</xdr:rowOff>
    </xdr:to>
    <xdr:cxnSp macro="">
      <xdr:nvCxnSpPr>
        <xdr:cNvPr id="152" name="直線コネクタ 151">
          <a:extLst>
            <a:ext uri="{FF2B5EF4-FFF2-40B4-BE49-F238E27FC236}">
              <a16:creationId xmlns:a16="http://schemas.microsoft.com/office/drawing/2014/main" id="{48FF29EE-9EF8-481C-A777-5E034B0312D6}"/>
            </a:ext>
          </a:extLst>
        </xdr:cNvPr>
        <xdr:cNvCxnSpPr/>
      </xdr:nvCxnSpPr>
      <xdr:spPr>
        <a:xfrm flipV="1">
          <a:off x="6972300" y="1035843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82E12E78-EE92-4DAE-93E3-14F1640B3B56}"/>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222A52EE-46B3-48BE-BB0A-DDCAEE99DFC7}"/>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C8BCBD3C-CF12-4A22-9D08-87299E0B0EA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52478BD5-AA92-46A8-BB39-1E9509DF5F61}"/>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123334</xdr:rowOff>
    </xdr:from>
    <xdr:ext cx="469744" cy="259045"/>
    <xdr:sp macro="" textlink="">
      <xdr:nvSpPr>
        <xdr:cNvPr id="157" name="n_1mainValue【体育館・プール】&#10;一人当たり面積">
          <a:extLst>
            <a:ext uri="{FF2B5EF4-FFF2-40B4-BE49-F238E27FC236}">
              <a16:creationId xmlns:a16="http://schemas.microsoft.com/office/drawing/2014/main" id="{7741CB4F-466F-4FAC-996F-CC96DB55752C}"/>
            </a:ext>
          </a:extLst>
        </xdr:cNvPr>
        <xdr:cNvSpPr txBox="1"/>
      </xdr:nvSpPr>
      <xdr:spPr>
        <a:xfrm>
          <a:off x="9391727" y="100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124477</xdr:rowOff>
    </xdr:from>
    <xdr:ext cx="469744" cy="259045"/>
    <xdr:sp macro="" textlink="">
      <xdr:nvSpPr>
        <xdr:cNvPr id="158" name="n_2mainValue【体育館・プール】&#10;一人当たり面積">
          <a:extLst>
            <a:ext uri="{FF2B5EF4-FFF2-40B4-BE49-F238E27FC236}">
              <a16:creationId xmlns:a16="http://schemas.microsoft.com/office/drawing/2014/main" id="{8188CA58-2B4D-48F3-B49F-DC110CA6E8C5}"/>
            </a:ext>
          </a:extLst>
        </xdr:cNvPr>
        <xdr:cNvSpPr txBox="1"/>
      </xdr:nvSpPr>
      <xdr:spPr>
        <a:xfrm>
          <a:off x="8515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138765</xdr:rowOff>
    </xdr:from>
    <xdr:ext cx="469744" cy="259045"/>
    <xdr:sp macro="" textlink="">
      <xdr:nvSpPr>
        <xdr:cNvPr id="159" name="n_3mainValue【体育館・プール】&#10;一人当たり面積">
          <a:extLst>
            <a:ext uri="{FF2B5EF4-FFF2-40B4-BE49-F238E27FC236}">
              <a16:creationId xmlns:a16="http://schemas.microsoft.com/office/drawing/2014/main" id="{23D682D3-402A-4002-9CCF-279CC63F2A63}"/>
            </a:ext>
          </a:extLst>
        </xdr:cNvPr>
        <xdr:cNvSpPr txBox="1"/>
      </xdr:nvSpPr>
      <xdr:spPr>
        <a:xfrm>
          <a:off x="7626427"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146194</xdr:rowOff>
    </xdr:from>
    <xdr:ext cx="469744" cy="259045"/>
    <xdr:sp macro="" textlink="">
      <xdr:nvSpPr>
        <xdr:cNvPr id="160" name="n_4mainValue【体育館・プール】&#10;一人当たり面積">
          <a:extLst>
            <a:ext uri="{FF2B5EF4-FFF2-40B4-BE49-F238E27FC236}">
              <a16:creationId xmlns:a16="http://schemas.microsoft.com/office/drawing/2014/main" id="{56F84B78-14E7-4291-8F2A-9259F57E5765}"/>
            </a:ext>
          </a:extLst>
        </xdr:cNvPr>
        <xdr:cNvSpPr txBox="1"/>
      </xdr:nvSpPr>
      <xdr:spPr>
        <a:xfrm>
          <a:off x="67374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3B401E2A-6263-485E-9B49-0DFE8455D7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4F6A4212-EE43-4C3B-AAB8-2CFC9502C8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9B726D7F-6C2D-40D2-A5B8-2312AE07D7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7C635BBC-3B43-4759-B9C2-9A588D0D32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8F857E7B-72E0-424E-BD35-9A8C2444C0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B0F6802-8D6A-4B37-9D1D-8B9354FC78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71DF2CAB-8888-4C06-970A-80C1E846F3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6F2FB0C8-CB2D-4284-AB18-B511798AF06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82A0DE86-DA01-4DA8-8EDE-35946D0070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ADA2814D-B8D6-4726-B315-D7314C6E9C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FB2A156A-DE1B-41D8-AEFA-1A1E68ECC3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A5568C1F-EFFE-42A4-BECA-9D496B53BD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0C3E524D-6D56-4180-9E95-F68DEE8FFA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937E7E5D-B494-4D9B-9CD9-C90F375A77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05E9CCF3-F5E7-4B5C-9EFA-91C57FA893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6E305BD5-7E4B-4757-98D8-ECC8D5FE330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F357DA96-6BF3-4937-9B4F-35AA6C1681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B25A5CFF-CD4C-4A1B-B528-8D4AC7C5E5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519A600E-C50D-4BC7-BF18-F17AE653FD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60CD89A2-C171-4564-B8F9-B434A62CCF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D7D8A633-3F91-49EE-8450-465B335DAB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F1BE274A-C8FC-4312-90DE-64DBD18D67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5932591E-EB9C-4C04-9CB0-F7EE0111A3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61D9AD2E-70E2-4431-981F-5BD125C8760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a:extLst>
            <a:ext uri="{FF2B5EF4-FFF2-40B4-BE49-F238E27FC236}">
              <a16:creationId xmlns:a16="http://schemas.microsoft.com/office/drawing/2014/main" id="{E9CA2F96-2485-46EA-8D22-90870D576B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a:extLst>
            <a:ext uri="{FF2B5EF4-FFF2-40B4-BE49-F238E27FC236}">
              <a16:creationId xmlns:a16="http://schemas.microsoft.com/office/drawing/2014/main" id="{3ED03B2F-2D02-4C05-BE46-926EEE757E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a:extLst>
            <a:ext uri="{FF2B5EF4-FFF2-40B4-BE49-F238E27FC236}">
              <a16:creationId xmlns:a16="http://schemas.microsoft.com/office/drawing/2014/main" id="{2B1D31E9-909D-4905-873F-FE14EF18E2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a:extLst>
            <a:ext uri="{FF2B5EF4-FFF2-40B4-BE49-F238E27FC236}">
              <a16:creationId xmlns:a16="http://schemas.microsoft.com/office/drawing/2014/main" id="{915F3F86-5386-457A-A89F-B388CC8134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a:extLst>
            <a:ext uri="{FF2B5EF4-FFF2-40B4-BE49-F238E27FC236}">
              <a16:creationId xmlns:a16="http://schemas.microsoft.com/office/drawing/2014/main" id="{F3C34BBD-57F0-4D39-AE51-E0ADD0D0C6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a:extLst>
            <a:ext uri="{FF2B5EF4-FFF2-40B4-BE49-F238E27FC236}">
              <a16:creationId xmlns:a16="http://schemas.microsoft.com/office/drawing/2014/main" id="{FEEB5CFB-A99C-4DE6-974D-5B79705BBF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a:extLst>
            <a:ext uri="{FF2B5EF4-FFF2-40B4-BE49-F238E27FC236}">
              <a16:creationId xmlns:a16="http://schemas.microsoft.com/office/drawing/2014/main" id="{4FFD4C0E-FE0D-4A17-88A3-16E2404166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a:extLst>
            <a:ext uri="{FF2B5EF4-FFF2-40B4-BE49-F238E27FC236}">
              <a16:creationId xmlns:a16="http://schemas.microsoft.com/office/drawing/2014/main" id="{AC5475B6-1F91-4BD6-A1D8-77A082E2E0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a:extLst>
            <a:ext uri="{FF2B5EF4-FFF2-40B4-BE49-F238E27FC236}">
              <a16:creationId xmlns:a16="http://schemas.microsoft.com/office/drawing/2014/main" id="{8D22F9B7-FBCE-4538-BABB-9305F9AC37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a:extLst>
            <a:ext uri="{FF2B5EF4-FFF2-40B4-BE49-F238E27FC236}">
              <a16:creationId xmlns:a16="http://schemas.microsoft.com/office/drawing/2014/main" id="{FCF884B5-12ED-41F8-926E-D88872C06A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a:extLst>
            <a:ext uri="{FF2B5EF4-FFF2-40B4-BE49-F238E27FC236}">
              <a16:creationId xmlns:a16="http://schemas.microsoft.com/office/drawing/2014/main" id="{1630AC9F-E7DF-4873-87C4-80F9A62219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a:extLst>
            <a:ext uri="{FF2B5EF4-FFF2-40B4-BE49-F238E27FC236}">
              <a16:creationId xmlns:a16="http://schemas.microsoft.com/office/drawing/2014/main" id="{CC014ECF-EB8B-46CE-9E5F-1D775DA20A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a:extLst>
            <a:ext uri="{FF2B5EF4-FFF2-40B4-BE49-F238E27FC236}">
              <a16:creationId xmlns:a16="http://schemas.microsoft.com/office/drawing/2014/main" id="{5044AC29-2CF3-4BC2-BA08-F2F3F961E6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a:extLst>
            <a:ext uri="{FF2B5EF4-FFF2-40B4-BE49-F238E27FC236}">
              <a16:creationId xmlns:a16="http://schemas.microsoft.com/office/drawing/2014/main" id="{B43352EA-2CBB-407C-8DA6-318C8DE396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a:extLst>
            <a:ext uri="{FF2B5EF4-FFF2-40B4-BE49-F238E27FC236}">
              <a16:creationId xmlns:a16="http://schemas.microsoft.com/office/drawing/2014/main" id="{983BDFCC-53DB-472A-B10C-673CFF46C1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a:extLst>
            <a:ext uri="{FF2B5EF4-FFF2-40B4-BE49-F238E27FC236}">
              <a16:creationId xmlns:a16="http://schemas.microsoft.com/office/drawing/2014/main" id="{7714AE64-B0F9-4EC1-BDF0-9066FE464F9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1" name="正方形/長方形 200">
          <a:extLst>
            <a:ext uri="{FF2B5EF4-FFF2-40B4-BE49-F238E27FC236}">
              <a16:creationId xmlns:a16="http://schemas.microsoft.com/office/drawing/2014/main" id="{05C1BD54-B5A6-4EC2-8994-705F110902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2" name="正方形/長方形 201">
          <a:extLst>
            <a:ext uri="{FF2B5EF4-FFF2-40B4-BE49-F238E27FC236}">
              <a16:creationId xmlns:a16="http://schemas.microsoft.com/office/drawing/2014/main" id="{471CCE55-A0D6-465C-8232-2D895C836F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3" name="正方形/長方形 202">
          <a:extLst>
            <a:ext uri="{FF2B5EF4-FFF2-40B4-BE49-F238E27FC236}">
              <a16:creationId xmlns:a16="http://schemas.microsoft.com/office/drawing/2014/main" id="{E0C1A15D-C5A1-4F83-836C-4B5490C23DC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4" name="正方形/長方形 203">
          <a:extLst>
            <a:ext uri="{FF2B5EF4-FFF2-40B4-BE49-F238E27FC236}">
              <a16:creationId xmlns:a16="http://schemas.microsoft.com/office/drawing/2014/main" id="{46E7D809-023E-45DE-B319-86EA168A53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5" name="正方形/長方形 204">
          <a:extLst>
            <a:ext uri="{FF2B5EF4-FFF2-40B4-BE49-F238E27FC236}">
              <a16:creationId xmlns:a16="http://schemas.microsoft.com/office/drawing/2014/main" id="{18DC32F8-5D9A-42AA-814B-5056FEA4DF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6" name="正方形/長方形 205">
          <a:extLst>
            <a:ext uri="{FF2B5EF4-FFF2-40B4-BE49-F238E27FC236}">
              <a16:creationId xmlns:a16="http://schemas.microsoft.com/office/drawing/2014/main" id="{9ADCEEA3-32F4-4718-A957-FF9064485F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7" name="正方形/長方形 206">
          <a:extLst>
            <a:ext uri="{FF2B5EF4-FFF2-40B4-BE49-F238E27FC236}">
              <a16:creationId xmlns:a16="http://schemas.microsoft.com/office/drawing/2014/main" id="{26CC7EA9-E5A5-4987-BF38-10CCC1C05F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8" name="正方形/長方形 207">
          <a:extLst>
            <a:ext uri="{FF2B5EF4-FFF2-40B4-BE49-F238E27FC236}">
              <a16:creationId xmlns:a16="http://schemas.microsoft.com/office/drawing/2014/main" id="{906F9759-DF81-4459-999B-4F1E8417B1C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9" name="正方形/長方形 208">
          <a:extLst>
            <a:ext uri="{FF2B5EF4-FFF2-40B4-BE49-F238E27FC236}">
              <a16:creationId xmlns:a16="http://schemas.microsoft.com/office/drawing/2014/main" id="{B024A2ED-825D-484E-AD3E-72984BB9F7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0" name="正方形/長方形 209">
          <a:extLst>
            <a:ext uri="{FF2B5EF4-FFF2-40B4-BE49-F238E27FC236}">
              <a16:creationId xmlns:a16="http://schemas.microsoft.com/office/drawing/2014/main" id="{41F97964-FDF3-4B07-A910-BA046644B10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1" name="正方形/長方形 210">
          <a:extLst>
            <a:ext uri="{FF2B5EF4-FFF2-40B4-BE49-F238E27FC236}">
              <a16:creationId xmlns:a16="http://schemas.microsoft.com/office/drawing/2014/main" id="{FB47320E-A563-4F1C-AD52-AC6537D3D8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2" name="正方形/長方形 211">
          <a:extLst>
            <a:ext uri="{FF2B5EF4-FFF2-40B4-BE49-F238E27FC236}">
              <a16:creationId xmlns:a16="http://schemas.microsoft.com/office/drawing/2014/main" id="{456F70F0-F7D6-455E-8E34-7727B0370D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3" name="正方形/長方形 212">
          <a:extLst>
            <a:ext uri="{FF2B5EF4-FFF2-40B4-BE49-F238E27FC236}">
              <a16:creationId xmlns:a16="http://schemas.microsoft.com/office/drawing/2014/main" id="{1B42A9BB-9911-43C9-9618-4A64FF81D3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4" name="正方形/長方形 213">
          <a:extLst>
            <a:ext uri="{FF2B5EF4-FFF2-40B4-BE49-F238E27FC236}">
              <a16:creationId xmlns:a16="http://schemas.microsoft.com/office/drawing/2014/main" id="{4884CD23-3E72-438C-B483-300EEE5832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5" name="正方形/長方形 214">
          <a:extLst>
            <a:ext uri="{FF2B5EF4-FFF2-40B4-BE49-F238E27FC236}">
              <a16:creationId xmlns:a16="http://schemas.microsoft.com/office/drawing/2014/main" id="{3A69969E-B92C-4E65-AB4D-0FF387C170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6" name="正方形/長方形 215">
          <a:extLst>
            <a:ext uri="{FF2B5EF4-FFF2-40B4-BE49-F238E27FC236}">
              <a16:creationId xmlns:a16="http://schemas.microsoft.com/office/drawing/2014/main" id="{C3D5E1E3-ACAB-4EF1-82B6-AB26A8298A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7" name="テキスト ボックス 216">
          <a:extLst>
            <a:ext uri="{FF2B5EF4-FFF2-40B4-BE49-F238E27FC236}">
              <a16:creationId xmlns:a16="http://schemas.microsoft.com/office/drawing/2014/main" id="{2C03FC23-2FB4-40CC-BA38-0D086AB525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8" name="直線コネクタ 217">
          <a:extLst>
            <a:ext uri="{FF2B5EF4-FFF2-40B4-BE49-F238E27FC236}">
              <a16:creationId xmlns:a16="http://schemas.microsoft.com/office/drawing/2014/main" id="{269D068A-1113-408E-9B8B-676F8D0178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626DEF30-2B81-4C69-958F-4079390F3A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0" name="直線コネクタ 219">
          <a:extLst>
            <a:ext uri="{FF2B5EF4-FFF2-40B4-BE49-F238E27FC236}">
              <a16:creationId xmlns:a16="http://schemas.microsoft.com/office/drawing/2014/main" id="{51AE6510-D010-43CA-8FC9-3D5CEE8C18B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D66ECCC8-E7A5-4E06-B91E-F5AB8816B5F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2" name="直線コネクタ 221">
          <a:extLst>
            <a:ext uri="{FF2B5EF4-FFF2-40B4-BE49-F238E27FC236}">
              <a16:creationId xmlns:a16="http://schemas.microsoft.com/office/drawing/2014/main" id="{2028723A-5D95-4464-A48D-65778DE57CF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3" name="テキスト ボックス 222">
          <a:extLst>
            <a:ext uri="{FF2B5EF4-FFF2-40B4-BE49-F238E27FC236}">
              <a16:creationId xmlns:a16="http://schemas.microsoft.com/office/drawing/2014/main" id="{F448F50B-30ED-4FEE-B3A2-E18327D7E2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4" name="直線コネクタ 223">
          <a:extLst>
            <a:ext uri="{FF2B5EF4-FFF2-40B4-BE49-F238E27FC236}">
              <a16:creationId xmlns:a16="http://schemas.microsoft.com/office/drawing/2014/main" id="{2A50C1FD-E68B-46B6-A1B2-793399EAB34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5" name="テキスト ボックス 224">
          <a:extLst>
            <a:ext uri="{FF2B5EF4-FFF2-40B4-BE49-F238E27FC236}">
              <a16:creationId xmlns:a16="http://schemas.microsoft.com/office/drawing/2014/main" id="{6E4DE227-198F-41DC-8B55-A3A6CCD54B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6" name="直線コネクタ 225">
          <a:extLst>
            <a:ext uri="{FF2B5EF4-FFF2-40B4-BE49-F238E27FC236}">
              <a16:creationId xmlns:a16="http://schemas.microsoft.com/office/drawing/2014/main" id="{9BF184D7-1C99-43CC-B9D1-A90E7254D91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7" name="テキスト ボックス 226">
          <a:extLst>
            <a:ext uri="{FF2B5EF4-FFF2-40B4-BE49-F238E27FC236}">
              <a16:creationId xmlns:a16="http://schemas.microsoft.com/office/drawing/2014/main" id="{1590B078-0520-4CB2-9DE5-AA1105E5727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8" name="直線コネクタ 227">
          <a:extLst>
            <a:ext uri="{FF2B5EF4-FFF2-40B4-BE49-F238E27FC236}">
              <a16:creationId xmlns:a16="http://schemas.microsoft.com/office/drawing/2014/main" id="{E6147EAD-830D-472B-96FE-7FE951668C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29" name="テキスト ボックス 228">
          <a:extLst>
            <a:ext uri="{FF2B5EF4-FFF2-40B4-BE49-F238E27FC236}">
              <a16:creationId xmlns:a16="http://schemas.microsoft.com/office/drawing/2014/main" id="{5B6B84E8-318F-4AA0-BE5C-975B910EF6D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0" name="直線コネクタ 229">
          <a:extLst>
            <a:ext uri="{FF2B5EF4-FFF2-40B4-BE49-F238E27FC236}">
              <a16:creationId xmlns:a16="http://schemas.microsoft.com/office/drawing/2014/main" id="{1170079A-FF78-4A5B-91F9-9920F5772D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1" name="テキスト ボックス 230">
          <a:extLst>
            <a:ext uri="{FF2B5EF4-FFF2-40B4-BE49-F238E27FC236}">
              <a16:creationId xmlns:a16="http://schemas.microsoft.com/office/drawing/2014/main" id="{CAF1E8EC-59A7-4285-9EB0-1B1D1D2F26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2" name="【保健センター・保健所】&#10;有形固定資産減価償却率グラフ枠">
          <a:extLst>
            <a:ext uri="{FF2B5EF4-FFF2-40B4-BE49-F238E27FC236}">
              <a16:creationId xmlns:a16="http://schemas.microsoft.com/office/drawing/2014/main" id="{A2FCFB24-1D86-4276-AC10-01F31EF4C2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233" name="直線コネクタ 232">
          <a:extLst>
            <a:ext uri="{FF2B5EF4-FFF2-40B4-BE49-F238E27FC236}">
              <a16:creationId xmlns:a16="http://schemas.microsoft.com/office/drawing/2014/main" id="{A624CEBD-DF3B-4250-B99A-C3CC630DA1D2}"/>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34" name="【保健センター・保健所】&#10;有形固定資産減価償却率最小値テキスト">
          <a:extLst>
            <a:ext uri="{FF2B5EF4-FFF2-40B4-BE49-F238E27FC236}">
              <a16:creationId xmlns:a16="http://schemas.microsoft.com/office/drawing/2014/main" id="{D4E0FEB7-6EB7-4ACB-84B1-70BCBBB13051}"/>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35" name="直線コネクタ 234">
          <a:extLst>
            <a:ext uri="{FF2B5EF4-FFF2-40B4-BE49-F238E27FC236}">
              <a16:creationId xmlns:a16="http://schemas.microsoft.com/office/drawing/2014/main" id="{172AC339-346B-4B95-96D8-C82B098B4D5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236" name="【保健センター・保健所】&#10;有形固定資産減価償却率最大値テキスト">
          <a:extLst>
            <a:ext uri="{FF2B5EF4-FFF2-40B4-BE49-F238E27FC236}">
              <a16:creationId xmlns:a16="http://schemas.microsoft.com/office/drawing/2014/main" id="{F396E99D-327B-41E2-9C61-0A588F7AB28D}"/>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237" name="直線コネクタ 236">
          <a:extLst>
            <a:ext uri="{FF2B5EF4-FFF2-40B4-BE49-F238E27FC236}">
              <a16:creationId xmlns:a16="http://schemas.microsoft.com/office/drawing/2014/main" id="{CE37AF25-EE80-48EB-88A0-A327B2A97F92}"/>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238" name="【保健センター・保健所】&#10;有形固定資産減価償却率平均値テキスト">
          <a:extLst>
            <a:ext uri="{FF2B5EF4-FFF2-40B4-BE49-F238E27FC236}">
              <a16:creationId xmlns:a16="http://schemas.microsoft.com/office/drawing/2014/main" id="{10C7373D-4298-4ECA-809D-6D5AC21B6E89}"/>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239" name="フローチャート: 判断 238">
          <a:extLst>
            <a:ext uri="{FF2B5EF4-FFF2-40B4-BE49-F238E27FC236}">
              <a16:creationId xmlns:a16="http://schemas.microsoft.com/office/drawing/2014/main" id="{723AE145-A5BD-4EBE-8A25-8704808B64FF}"/>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240" name="フローチャート: 判断 239">
          <a:extLst>
            <a:ext uri="{FF2B5EF4-FFF2-40B4-BE49-F238E27FC236}">
              <a16:creationId xmlns:a16="http://schemas.microsoft.com/office/drawing/2014/main" id="{85086670-3A5A-4B5E-A6A2-EE8F35D5CC01}"/>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241" name="フローチャート: 判断 240">
          <a:extLst>
            <a:ext uri="{FF2B5EF4-FFF2-40B4-BE49-F238E27FC236}">
              <a16:creationId xmlns:a16="http://schemas.microsoft.com/office/drawing/2014/main" id="{1F090B53-86D1-4236-A8A2-0B9E70E502D2}"/>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242" name="フローチャート: 判断 241">
          <a:extLst>
            <a:ext uri="{FF2B5EF4-FFF2-40B4-BE49-F238E27FC236}">
              <a16:creationId xmlns:a16="http://schemas.microsoft.com/office/drawing/2014/main" id="{77CCAA32-45B1-40FC-B5C8-A1AAE6426478}"/>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243" name="フローチャート: 判断 242">
          <a:extLst>
            <a:ext uri="{FF2B5EF4-FFF2-40B4-BE49-F238E27FC236}">
              <a16:creationId xmlns:a16="http://schemas.microsoft.com/office/drawing/2014/main" id="{9FB88D5E-8670-48A0-857D-27207FA29E0C}"/>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932AFBE-FCBE-4D8C-AAC3-84E355E6B6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8697E14-D6D6-4B91-A84E-6ED9134091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F35E4C7-1090-41E0-99DC-12870223ED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1C1C458-EC18-4D3C-A34C-C5E6D3302BF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0C95A4A-CC59-4F4A-9377-C995B78059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53975</xdr:rowOff>
    </xdr:from>
    <xdr:to>
      <xdr:col>85</xdr:col>
      <xdr:colOff>177800</xdr:colOff>
      <xdr:row>57</xdr:row>
      <xdr:rowOff>155575</xdr:rowOff>
    </xdr:to>
    <xdr:sp macro="" textlink="">
      <xdr:nvSpPr>
        <xdr:cNvPr id="249" name="楕円 248">
          <a:extLst>
            <a:ext uri="{FF2B5EF4-FFF2-40B4-BE49-F238E27FC236}">
              <a16:creationId xmlns:a16="http://schemas.microsoft.com/office/drawing/2014/main" id="{AC1F9412-0A54-4E8E-9D0A-DEC7C93B087D}"/>
            </a:ext>
          </a:extLst>
        </xdr:cNvPr>
        <xdr:cNvSpPr/>
      </xdr:nvSpPr>
      <xdr:spPr>
        <a:xfrm>
          <a:off x="16268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76852</xdr:rowOff>
    </xdr:from>
    <xdr:ext cx="405111" cy="259045"/>
    <xdr:sp macro="" textlink="">
      <xdr:nvSpPr>
        <xdr:cNvPr id="250" name="【保健センター・保健所】&#10;有形固定資産減価償却率該当値テキスト">
          <a:extLst>
            <a:ext uri="{FF2B5EF4-FFF2-40B4-BE49-F238E27FC236}">
              <a16:creationId xmlns:a16="http://schemas.microsoft.com/office/drawing/2014/main" id="{FE20E5CD-F14D-4840-B823-C5412842E284}"/>
            </a:ext>
          </a:extLst>
        </xdr:cNvPr>
        <xdr:cNvSpPr txBox="1"/>
      </xdr:nvSpPr>
      <xdr:spPr>
        <a:xfrm>
          <a:off x="16357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50165</xdr:rowOff>
    </xdr:from>
    <xdr:to>
      <xdr:col>81</xdr:col>
      <xdr:colOff>101600</xdr:colOff>
      <xdr:row>57</xdr:row>
      <xdr:rowOff>151765</xdr:rowOff>
    </xdr:to>
    <xdr:sp macro="" textlink="">
      <xdr:nvSpPr>
        <xdr:cNvPr id="251" name="楕円 250">
          <a:extLst>
            <a:ext uri="{FF2B5EF4-FFF2-40B4-BE49-F238E27FC236}">
              <a16:creationId xmlns:a16="http://schemas.microsoft.com/office/drawing/2014/main" id="{AF40DC84-4BAA-4B4A-91BC-D1B1AF009C54}"/>
            </a:ext>
          </a:extLst>
        </xdr:cNvPr>
        <xdr:cNvSpPr/>
      </xdr:nvSpPr>
      <xdr:spPr>
        <a:xfrm>
          <a:off x="15430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100965</xdr:rowOff>
    </xdr:from>
    <xdr:to>
      <xdr:col>85</xdr:col>
      <xdr:colOff>127000</xdr:colOff>
      <xdr:row>57</xdr:row>
      <xdr:rowOff>104775</xdr:rowOff>
    </xdr:to>
    <xdr:cxnSp macro="">
      <xdr:nvCxnSpPr>
        <xdr:cNvPr id="252" name="直線コネクタ 251">
          <a:extLst>
            <a:ext uri="{FF2B5EF4-FFF2-40B4-BE49-F238E27FC236}">
              <a16:creationId xmlns:a16="http://schemas.microsoft.com/office/drawing/2014/main" id="{BEA9EE2F-F441-4372-8CE0-9FBE56CFD947}"/>
            </a:ext>
          </a:extLst>
        </xdr:cNvPr>
        <xdr:cNvCxnSpPr/>
      </xdr:nvCxnSpPr>
      <xdr:spPr>
        <a:xfrm>
          <a:off x="15481300" y="98736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253" name="楕円 252">
          <a:extLst>
            <a:ext uri="{FF2B5EF4-FFF2-40B4-BE49-F238E27FC236}">
              <a16:creationId xmlns:a16="http://schemas.microsoft.com/office/drawing/2014/main" id="{177D717A-479F-44CE-8B4F-BB49E70D97CD}"/>
            </a:ext>
          </a:extLst>
        </xdr:cNvPr>
        <xdr:cNvSpPr/>
      </xdr:nvSpPr>
      <xdr:spPr>
        <a:xfrm>
          <a:off x="14541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100965</xdr:rowOff>
    </xdr:from>
    <xdr:to>
      <xdr:col>81</xdr:col>
      <xdr:colOff>50800</xdr:colOff>
      <xdr:row>57</xdr:row>
      <xdr:rowOff>121920</xdr:rowOff>
    </xdr:to>
    <xdr:cxnSp macro="">
      <xdr:nvCxnSpPr>
        <xdr:cNvPr id="254" name="直線コネクタ 253">
          <a:extLst>
            <a:ext uri="{FF2B5EF4-FFF2-40B4-BE49-F238E27FC236}">
              <a16:creationId xmlns:a16="http://schemas.microsoft.com/office/drawing/2014/main" id="{CC7F1F1D-41FD-4532-90DD-E0E06E1C1DFA}"/>
            </a:ext>
          </a:extLst>
        </xdr:cNvPr>
        <xdr:cNvCxnSpPr/>
      </xdr:nvCxnSpPr>
      <xdr:spPr>
        <a:xfrm flipV="1">
          <a:off x="14592300" y="98736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34925</xdr:rowOff>
    </xdr:from>
    <xdr:to>
      <xdr:col>72</xdr:col>
      <xdr:colOff>38100</xdr:colOff>
      <xdr:row>57</xdr:row>
      <xdr:rowOff>136525</xdr:rowOff>
    </xdr:to>
    <xdr:sp macro="" textlink="">
      <xdr:nvSpPr>
        <xdr:cNvPr id="255" name="楕円 254">
          <a:extLst>
            <a:ext uri="{FF2B5EF4-FFF2-40B4-BE49-F238E27FC236}">
              <a16:creationId xmlns:a16="http://schemas.microsoft.com/office/drawing/2014/main" id="{5C727F00-0E92-464E-85BD-67CBA0162E02}"/>
            </a:ext>
          </a:extLst>
        </xdr:cNvPr>
        <xdr:cNvSpPr/>
      </xdr:nvSpPr>
      <xdr:spPr>
        <a:xfrm>
          <a:off x="13652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85725</xdr:rowOff>
    </xdr:from>
    <xdr:to>
      <xdr:col>76</xdr:col>
      <xdr:colOff>114300</xdr:colOff>
      <xdr:row>57</xdr:row>
      <xdr:rowOff>121920</xdr:rowOff>
    </xdr:to>
    <xdr:cxnSp macro="">
      <xdr:nvCxnSpPr>
        <xdr:cNvPr id="256" name="直線コネクタ 255">
          <a:extLst>
            <a:ext uri="{FF2B5EF4-FFF2-40B4-BE49-F238E27FC236}">
              <a16:creationId xmlns:a16="http://schemas.microsoft.com/office/drawing/2014/main" id="{35039CA9-8406-4B4A-AE4A-5DFB7796A9CF}"/>
            </a:ext>
          </a:extLst>
        </xdr:cNvPr>
        <xdr:cNvCxnSpPr/>
      </xdr:nvCxnSpPr>
      <xdr:spPr>
        <a:xfrm>
          <a:off x="13703300" y="9858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xdr:rowOff>
    </xdr:from>
    <xdr:to>
      <xdr:col>67</xdr:col>
      <xdr:colOff>101600</xdr:colOff>
      <xdr:row>57</xdr:row>
      <xdr:rowOff>109855</xdr:rowOff>
    </xdr:to>
    <xdr:sp macro="" textlink="">
      <xdr:nvSpPr>
        <xdr:cNvPr id="257" name="楕円 256">
          <a:extLst>
            <a:ext uri="{FF2B5EF4-FFF2-40B4-BE49-F238E27FC236}">
              <a16:creationId xmlns:a16="http://schemas.microsoft.com/office/drawing/2014/main" id="{E630BF03-8A55-47D7-BE21-29BF84FA1F48}"/>
            </a:ext>
          </a:extLst>
        </xdr:cNvPr>
        <xdr:cNvSpPr/>
      </xdr:nvSpPr>
      <xdr:spPr>
        <a:xfrm>
          <a:off x="12763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59055</xdr:rowOff>
    </xdr:from>
    <xdr:to>
      <xdr:col>71</xdr:col>
      <xdr:colOff>177800</xdr:colOff>
      <xdr:row>57</xdr:row>
      <xdr:rowOff>85725</xdr:rowOff>
    </xdr:to>
    <xdr:cxnSp macro="">
      <xdr:nvCxnSpPr>
        <xdr:cNvPr id="258" name="直線コネクタ 257">
          <a:extLst>
            <a:ext uri="{FF2B5EF4-FFF2-40B4-BE49-F238E27FC236}">
              <a16:creationId xmlns:a16="http://schemas.microsoft.com/office/drawing/2014/main" id="{5213F1B7-DDE7-4604-8C2E-F6C2D4C05A5F}"/>
            </a:ext>
          </a:extLst>
        </xdr:cNvPr>
        <xdr:cNvCxnSpPr/>
      </xdr:nvCxnSpPr>
      <xdr:spPr>
        <a:xfrm>
          <a:off x="12814300" y="9831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259" name="n_1aveValue【保健センター・保健所】&#10;有形固定資産減価償却率">
          <a:extLst>
            <a:ext uri="{FF2B5EF4-FFF2-40B4-BE49-F238E27FC236}">
              <a16:creationId xmlns:a16="http://schemas.microsoft.com/office/drawing/2014/main" id="{99CE836D-40EB-4D23-B95C-32F40E1232E1}"/>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260" name="n_2aveValue【保健センター・保健所】&#10;有形固定資産減価償却率">
          <a:extLst>
            <a:ext uri="{FF2B5EF4-FFF2-40B4-BE49-F238E27FC236}">
              <a16:creationId xmlns:a16="http://schemas.microsoft.com/office/drawing/2014/main" id="{7410F217-FE58-4EE3-A0DA-17B999F78BD4}"/>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261" name="n_3aveValue【保健センター・保健所】&#10;有形固定資産減価償却率">
          <a:extLst>
            <a:ext uri="{FF2B5EF4-FFF2-40B4-BE49-F238E27FC236}">
              <a16:creationId xmlns:a16="http://schemas.microsoft.com/office/drawing/2014/main" id="{DE6E7C00-EDFD-40EC-8220-7A42A9D9986F}"/>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262" name="n_4aveValue【保健センター・保健所】&#10;有形固定資産減価償却率">
          <a:extLst>
            <a:ext uri="{FF2B5EF4-FFF2-40B4-BE49-F238E27FC236}">
              <a16:creationId xmlns:a16="http://schemas.microsoft.com/office/drawing/2014/main" id="{D29FE73A-7D7A-4FB4-A509-188D84866E26}"/>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168292</xdr:rowOff>
    </xdr:from>
    <xdr:ext cx="405111" cy="259045"/>
    <xdr:sp macro="" textlink="">
      <xdr:nvSpPr>
        <xdr:cNvPr id="263" name="n_1mainValue【保健センター・保健所】&#10;有形固定資産減価償却率">
          <a:extLst>
            <a:ext uri="{FF2B5EF4-FFF2-40B4-BE49-F238E27FC236}">
              <a16:creationId xmlns:a16="http://schemas.microsoft.com/office/drawing/2014/main" id="{C630AEA6-0379-4F31-B6AA-9954DE360282}"/>
            </a:ext>
          </a:extLst>
        </xdr:cNvPr>
        <xdr:cNvSpPr txBox="1"/>
      </xdr:nvSpPr>
      <xdr:spPr>
        <a:xfrm>
          <a:off x="15266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17797</xdr:rowOff>
    </xdr:from>
    <xdr:ext cx="405111" cy="259045"/>
    <xdr:sp macro="" textlink="">
      <xdr:nvSpPr>
        <xdr:cNvPr id="264" name="n_2mainValue【保健センター・保健所】&#10;有形固定資産減価償却率">
          <a:extLst>
            <a:ext uri="{FF2B5EF4-FFF2-40B4-BE49-F238E27FC236}">
              <a16:creationId xmlns:a16="http://schemas.microsoft.com/office/drawing/2014/main" id="{83B9FB60-EBDA-40A2-8808-793C1BE6E320}"/>
            </a:ext>
          </a:extLst>
        </xdr:cNvPr>
        <xdr:cNvSpPr txBox="1"/>
      </xdr:nvSpPr>
      <xdr:spPr>
        <a:xfrm>
          <a:off x="14389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153052</xdr:rowOff>
    </xdr:from>
    <xdr:ext cx="405111" cy="259045"/>
    <xdr:sp macro="" textlink="">
      <xdr:nvSpPr>
        <xdr:cNvPr id="265" name="n_3mainValue【保健センター・保健所】&#10;有形固定資産減価償却率">
          <a:extLst>
            <a:ext uri="{FF2B5EF4-FFF2-40B4-BE49-F238E27FC236}">
              <a16:creationId xmlns:a16="http://schemas.microsoft.com/office/drawing/2014/main" id="{4A072FC4-0E0F-4EAD-AE18-5461238526D3}"/>
            </a:ext>
          </a:extLst>
        </xdr:cNvPr>
        <xdr:cNvSpPr txBox="1"/>
      </xdr:nvSpPr>
      <xdr:spPr>
        <a:xfrm>
          <a:off x="13500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126382</xdr:rowOff>
    </xdr:from>
    <xdr:ext cx="405111" cy="259045"/>
    <xdr:sp macro="" textlink="">
      <xdr:nvSpPr>
        <xdr:cNvPr id="266" name="n_4mainValue【保健センター・保健所】&#10;有形固定資産減価償却率">
          <a:extLst>
            <a:ext uri="{FF2B5EF4-FFF2-40B4-BE49-F238E27FC236}">
              <a16:creationId xmlns:a16="http://schemas.microsoft.com/office/drawing/2014/main" id="{9009CF80-C0BB-4DBC-BFB8-A5CB3BDE7F21}"/>
            </a:ext>
          </a:extLst>
        </xdr:cNvPr>
        <xdr:cNvSpPr txBox="1"/>
      </xdr:nvSpPr>
      <xdr:spPr>
        <a:xfrm>
          <a:off x="1261174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7" name="正方形/長方形 266">
          <a:extLst>
            <a:ext uri="{FF2B5EF4-FFF2-40B4-BE49-F238E27FC236}">
              <a16:creationId xmlns:a16="http://schemas.microsoft.com/office/drawing/2014/main" id="{9E614016-BA9E-4072-B8E4-D35299EB49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8" name="正方形/長方形 267">
          <a:extLst>
            <a:ext uri="{FF2B5EF4-FFF2-40B4-BE49-F238E27FC236}">
              <a16:creationId xmlns:a16="http://schemas.microsoft.com/office/drawing/2014/main" id="{E6C4F7E1-C586-432C-A91B-54F30F9EEE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9" name="正方形/長方形 268">
          <a:extLst>
            <a:ext uri="{FF2B5EF4-FFF2-40B4-BE49-F238E27FC236}">
              <a16:creationId xmlns:a16="http://schemas.microsoft.com/office/drawing/2014/main" id="{946EE061-495A-462A-A2FD-C7488A1D472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0" name="正方形/長方形 269">
          <a:extLst>
            <a:ext uri="{FF2B5EF4-FFF2-40B4-BE49-F238E27FC236}">
              <a16:creationId xmlns:a16="http://schemas.microsoft.com/office/drawing/2014/main" id="{6E3D694E-91BA-4C70-B674-7FA0EB5166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1" name="正方形/長方形 270">
          <a:extLst>
            <a:ext uri="{FF2B5EF4-FFF2-40B4-BE49-F238E27FC236}">
              <a16:creationId xmlns:a16="http://schemas.microsoft.com/office/drawing/2014/main" id="{0B9A17D7-54C5-489F-B8CE-B10E6A3707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2" name="正方形/長方形 271">
          <a:extLst>
            <a:ext uri="{FF2B5EF4-FFF2-40B4-BE49-F238E27FC236}">
              <a16:creationId xmlns:a16="http://schemas.microsoft.com/office/drawing/2014/main" id="{189FA031-B3DE-4CCB-98E9-2DB0AE4787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3" name="正方形/長方形 272">
          <a:extLst>
            <a:ext uri="{FF2B5EF4-FFF2-40B4-BE49-F238E27FC236}">
              <a16:creationId xmlns:a16="http://schemas.microsoft.com/office/drawing/2014/main" id="{69C78122-4BB3-4EFC-B3F2-043B4FAA73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4" name="正方形/長方形 273">
          <a:extLst>
            <a:ext uri="{FF2B5EF4-FFF2-40B4-BE49-F238E27FC236}">
              <a16:creationId xmlns:a16="http://schemas.microsoft.com/office/drawing/2014/main" id="{E0BF6A6E-6949-47E5-8495-9B1DAC006E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5" name="テキスト ボックス 274">
          <a:extLst>
            <a:ext uri="{FF2B5EF4-FFF2-40B4-BE49-F238E27FC236}">
              <a16:creationId xmlns:a16="http://schemas.microsoft.com/office/drawing/2014/main" id="{78733F4D-03C0-4849-9546-D88E170348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6" name="直線コネクタ 275">
          <a:extLst>
            <a:ext uri="{FF2B5EF4-FFF2-40B4-BE49-F238E27FC236}">
              <a16:creationId xmlns:a16="http://schemas.microsoft.com/office/drawing/2014/main" id="{E9053440-268F-4A16-B433-0F0D63FAE4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7" name="直線コネクタ 276">
          <a:extLst>
            <a:ext uri="{FF2B5EF4-FFF2-40B4-BE49-F238E27FC236}">
              <a16:creationId xmlns:a16="http://schemas.microsoft.com/office/drawing/2014/main" id="{AC104919-A3BA-435B-B881-02E5305CC7E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8" name="テキスト ボックス 277">
          <a:extLst>
            <a:ext uri="{FF2B5EF4-FFF2-40B4-BE49-F238E27FC236}">
              <a16:creationId xmlns:a16="http://schemas.microsoft.com/office/drawing/2014/main" id="{76D4CB5B-DB56-46E4-869C-2D1E3ABB23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9" name="直線コネクタ 278">
          <a:extLst>
            <a:ext uri="{FF2B5EF4-FFF2-40B4-BE49-F238E27FC236}">
              <a16:creationId xmlns:a16="http://schemas.microsoft.com/office/drawing/2014/main" id="{8CB3524B-B19C-41AE-A0C1-5EBB3558FC1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0" name="テキスト ボックス 279">
          <a:extLst>
            <a:ext uri="{FF2B5EF4-FFF2-40B4-BE49-F238E27FC236}">
              <a16:creationId xmlns:a16="http://schemas.microsoft.com/office/drawing/2014/main" id="{2C305430-6F50-4F06-8AD0-FF88A4C1B10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1" name="直線コネクタ 280">
          <a:extLst>
            <a:ext uri="{FF2B5EF4-FFF2-40B4-BE49-F238E27FC236}">
              <a16:creationId xmlns:a16="http://schemas.microsoft.com/office/drawing/2014/main" id="{9A187BE0-47F1-4193-ABC0-24D3ADFA140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2" name="テキスト ボックス 281">
          <a:extLst>
            <a:ext uri="{FF2B5EF4-FFF2-40B4-BE49-F238E27FC236}">
              <a16:creationId xmlns:a16="http://schemas.microsoft.com/office/drawing/2014/main" id="{EBF4ED13-1F95-4317-9512-45504D2249A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3" name="直線コネクタ 282">
          <a:extLst>
            <a:ext uri="{FF2B5EF4-FFF2-40B4-BE49-F238E27FC236}">
              <a16:creationId xmlns:a16="http://schemas.microsoft.com/office/drawing/2014/main" id="{AAD479FC-713E-4F3C-B8F5-DAC1571563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4" name="テキスト ボックス 283">
          <a:extLst>
            <a:ext uri="{FF2B5EF4-FFF2-40B4-BE49-F238E27FC236}">
              <a16:creationId xmlns:a16="http://schemas.microsoft.com/office/drawing/2014/main" id="{C6D10B57-C653-431A-B825-79AB5CC1F4A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5" name="直線コネクタ 284">
          <a:extLst>
            <a:ext uri="{FF2B5EF4-FFF2-40B4-BE49-F238E27FC236}">
              <a16:creationId xmlns:a16="http://schemas.microsoft.com/office/drawing/2014/main" id="{5D749351-8F08-462C-993C-DE11149D4C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6" name="テキスト ボックス 285">
          <a:extLst>
            <a:ext uri="{FF2B5EF4-FFF2-40B4-BE49-F238E27FC236}">
              <a16:creationId xmlns:a16="http://schemas.microsoft.com/office/drawing/2014/main" id="{D2E2B30F-1366-4AF4-AD45-4667D4F360F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7" name="【保健センター・保健所】&#10;一人当たり面積グラフ枠">
          <a:extLst>
            <a:ext uri="{FF2B5EF4-FFF2-40B4-BE49-F238E27FC236}">
              <a16:creationId xmlns:a16="http://schemas.microsoft.com/office/drawing/2014/main" id="{9096AFB6-25E8-4ECC-A9A5-8BB6674F04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288" name="直線コネクタ 287">
          <a:extLst>
            <a:ext uri="{FF2B5EF4-FFF2-40B4-BE49-F238E27FC236}">
              <a16:creationId xmlns:a16="http://schemas.microsoft.com/office/drawing/2014/main" id="{848AA0FB-1B10-4E21-8B6B-CD5A8A0D0F62}"/>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289" name="【保健センター・保健所】&#10;一人当たり面積最小値テキスト">
          <a:extLst>
            <a:ext uri="{FF2B5EF4-FFF2-40B4-BE49-F238E27FC236}">
              <a16:creationId xmlns:a16="http://schemas.microsoft.com/office/drawing/2014/main" id="{86EEEBD0-AE21-4778-B722-9C1D2AFD22F2}"/>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290" name="直線コネクタ 289">
          <a:extLst>
            <a:ext uri="{FF2B5EF4-FFF2-40B4-BE49-F238E27FC236}">
              <a16:creationId xmlns:a16="http://schemas.microsoft.com/office/drawing/2014/main" id="{9320170E-50A1-4F49-A169-4F22EA2BF5CF}"/>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291" name="【保健センター・保健所】&#10;一人当たり面積最大値テキスト">
          <a:extLst>
            <a:ext uri="{FF2B5EF4-FFF2-40B4-BE49-F238E27FC236}">
              <a16:creationId xmlns:a16="http://schemas.microsoft.com/office/drawing/2014/main" id="{93E750D6-6CFD-44EC-A976-D91B5755FA65}"/>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292" name="直線コネクタ 291">
          <a:extLst>
            <a:ext uri="{FF2B5EF4-FFF2-40B4-BE49-F238E27FC236}">
              <a16:creationId xmlns:a16="http://schemas.microsoft.com/office/drawing/2014/main" id="{A381DF1A-E9CE-4332-9E07-6D10E62707B2}"/>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293" name="【保健センター・保健所】&#10;一人当たり面積平均値テキスト">
          <a:extLst>
            <a:ext uri="{FF2B5EF4-FFF2-40B4-BE49-F238E27FC236}">
              <a16:creationId xmlns:a16="http://schemas.microsoft.com/office/drawing/2014/main" id="{68424331-7642-458B-8219-5D6452979F2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94" name="フローチャート: 判断 293">
          <a:extLst>
            <a:ext uri="{FF2B5EF4-FFF2-40B4-BE49-F238E27FC236}">
              <a16:creationId xmlns:a16="http://schemas.microsoft.com/office/drawing/2014/main" id="{F4BFD4B5-4498-421F-9B94-FC7DBF2EF69E}"/>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295" name="フローチャート: 判断 294">
          <a:extLst>
            <a:ext uri="{FF2B5EF4-FFF2-40B4-BE49-F238E27FC236}">
              <a16:creationId xmlns:a16="http://schemas.microsoft.com/office/drawing/2014/main" id="{DE4B6261-4510-4C4A-9661-90B992DEF72F}"/>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296" name="フローチャート: 判断 295">
          <a:extLst>
            <a:ext uri="{FF2B5EF4-FFF2-40B4-BE49-F238E27FC236}">
              <a16:creationId xmlns:a16="http://schemas.microsoft.com/office/drawing/2014/main" id="{142170C1-9A83-4DDB-9F96-133D9053E70B}"/>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297" name="フローチャート: 判断 296">
          <a:extLst>
            <a:ext uri="{FF2B5EF4-FFF2-40B4-BE49-F238E27FC236}">
              <a16:creationId xmlns:a16="http://schemas.microsoft.com/office/drawing/2014/main" id="{C642D6F7-252A-4485-80F0-3766B106F834}"/>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298" name="フローチャート: 判断 297">
          <a:extLst>
            <a:ext uri="{FF2B5EF4-FFF2-40B4-BE49-F238E27FC236}">
              <a16:creationId xmlns:a16="http://schemas.microsoft.com/office/drawing/2014/main" id="{681A77D9-F37B-460B-9337-AF0AAC280419}"/>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DF000E08-2B92-468D-AFA8-68DB6292B6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AD84EB07-7F1E-455F-B340-866A9B3BAD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97A4E6DE-1BC3-4B5C-A7F7-DE22F2BEB3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CC479728-EF86-47B7-A691-8A0EBA2D2B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5BBD015B-62B4-416F-ADB0-3B69F9EA97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33782</xdr:rowOff>
    </xdr:from>
    <xdr:to>
      <xdr:col>116</xdr:col>
      <xdr:colOff>114300</xdr:colOff>
      <xdr:row>56</xdr:row>
      <xdr:rowOff>135382</xdr:rowOff>
    </xdr:to>
    <xdr:sp macro="" textlink="">
      <xdr:nvSpPr>
        <xdr:cNvPr id="304" name="楕円 303">
          <a:extLst>
            <a:ext uri="{FF2B5EF4-FFF2-40B4-BE49-F238E27FC236}">
              <a16:creationId xmlns:a16="http://schemas.microsoft.com/office/drawing/2014/main" id="{C89378E5-770C-4E9E-8CBE-59E2FDC4225D}"/>
            </a:ext>
          </a:extLst>
        </xdr:cNvPr>
        <xdr:cNvSpPr/>
      </xdr:nvSpPr>
      <xdr:spPr>
        <a:xfrm>
          <a:off x="22110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158259</xdr:rowOff>
    </xdr:from>
    <xdr:ext cx="469744" cy="259045"/>
    <xdr:sp macro="" textlink="">
      <xdr:nvSpPr>
        <xdr:cNvPr id="305" name="【保健センター・保健所】&#10;一人当たり面積該当値テキスト">
          <a:extLst>
            <a:ext uri="{FF2B5EF4-FFF2-40B4-BE49-F238E27FC236}">
              <a16:creationId xmlns:a16="http://schemas.microsoft.com/office/drawing/2014/main" id="{C8F9AC42-ACB1-4C97-B0B6-77F895BF603B}"/>
            </a:ext>
          </a:extLst>
        </xdr:cNvPr>
        <xdr:cNvSpPr txBox="1"/>
      </xdr:nvSpPr>
      <xdr:spPr>
        <a:xfrm>
          <a:off x="22199600" y="958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45212</xdr:rowOff>
    </xdr:from>
    <xdr:to>
      <xdr:col>112</xdr:col>
      <xdr:colOff>38100</xdr:colOff>
      <xdr:row>56</xdr:row>
      <xdr:rowOff>146812</xdr:rowOff>
    </xdr:to>
    <xdr:sp macro="" textlink="">
      <xdr:nvSpPr>
        <xdr:cNvPr id="306" name="楕円 305">
          <a:extLst>
            <a:ext uri="{FF2B5EF4-FFF2-40B4-BE49-F238E27FC236}">
              <a16:creationId xmlns:a16="http://schemas.microsoft.com/office/drawing/2014/main" id="{34CDEDEC-5163-496B-9B51-D8E25237D3F5}"/>
            </a:ext>
          </a:extLst>
        </xdr:cNvPr>
        <xdr:cNvSpPr/>
      </xdr:nvSpPr>
      <xdr:spPr>
        <a:xfrm>
          <a:off x="21272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84582</xdr:rowOff>
    </xdr:from>
    <xdr:to>
      <xdr:col>116</xdr:col>
      <xdr:colOff>63500</xdr:colOff>
      <xdr:row>56</xdr:row>
      <xdr:rowOff>96012</xdr:rowOff>
    </xdr:to>
    <xdr:cxnSp macro="">
      <xdr:nvCxnSpPr>
        <xdr:cNvPr id="307" name="直線コネクタ 306">
          <a:extLst>
            <a:ext uri="{FF2B5EF4-FFF2-40B4-BE49-F238E27FC236}">
              <a16:creationId xmlns:a16="http://schemas.microsoft.com/office/drawing/2014/main" id="{755507F6-A36B-47D0-AC1F-848BED1F6906}"/>
            </a:ext>
          </a:extLst>
        </xdr:cNvPr>
        <xdr:cNvCxnSpPr/>
      </xdr:nvCxnSpPr>
      <xdr:spPr>
        <a:xfrm flipV="1">
          <a:off x="21323300" y="96857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47498</xdr:rowOff>
    </xdr:from>
    <xdr:to>
      <xdr:col>107</xdr:col>
      <xdr:colOff>101600</xdr:colOff>
      <xdr:row>56</xdr:row>
      <xdr:rowOff>149098</xdr:rowOff>
    </xdr:to>
    <xdr:sp macro="" textlink="">
      <xdr:nvSpPr>
        <xdr:cNvPr id="308" name="楕円 307">
          <a:extLst>
            <a:ext uri="{FF2B5EF4-FFF2-40B4-BE49-F238E27FC236}">
              <a16:creationId xmlns:a16="http://schemas.microsoft.com/office/drawing/2014/main" id="{EA11378E-9968-4AD0-AE73-FCEB304A01CC}"/>
            </a:ext>
          </a:extLst>
        </xdr:cNvPr>
        <xdr:cNvSpPr/>
      </xdr:nvSpPr>
      <xdr:spPr>
        <a:xfrm>
          <a:off x="20383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96012</xdr:rowOff>
    </xdr:from>
    <xdr:to>
      <xdr:col>111</xdr:col>
      <xdr:colOff>177800</xdr:colOff>
      <xdr:row>56</xdr:row>
      <xdr:rowOff>98298</xdr:rowOff>
    </xdr:to>
    <xdr:cxnSp macro="">
      <xdr:nvCxnSpPr>
        <xdr:cNvPr id="309" name="直線コネクタ 308">
          <a:extLst>
            <a:ext uri="{FF2B5EF4-FFF2-40B4-BE49-F238E27FC236}">
              <a16:creationId xmlns:a16="http://schemas.microsoft.com/office/drawing/2014/main" id="{9AA294FD-5951-4572-B0D6-F48A806C45C0}"/>
            </a:ext>
          </a:extLst>
        </xdr:cNvPr>
        <xdr:cNvCxnSpPr/>
      </xdr:nvCxnSpPr>
      <xdr:spPr>
        <a:xfrm flipV="1">
          <a:off x="20434300" y="9697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68072</xdr:rowOff>
    </xdr:from>
    <xdr:to>
      <xdr:col>102</xdr:col>
      <xdr:colOff>165100</xdr:colOff>
      <xdr:row>56</xdr:row>
      <xdr:rowOff>169672</xdr:rowOff>
    </xdr:to>
    <xdr:sp macro="" textlink="">
      <xdr:nvSpPr>
        <xdr:cNvPr id="310" name="楕円 309">
          <a:extLst>
            <a:ext uri="{FF2B5EF4-FFF2-40B4-BE49-F238E27FC236}">
              <a16:creationId xmlns:a16="http://schemas.microsoft.com/office/drawing/2014/main" id="{27D46859-37CB-485D-9AB5-F53890A10DB7}"/>
            </a:ext>
          </a:extLst>
        </xdr:cNvPr>
        <xdr:cNvSpPr/>
      </xdr:nvSpPr>
      <xdr:spPr>
        <a:xfrm>
          <a:off x="19494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98298</xdr:rowOff>
    </xdr:from>
    <xdr:to>
      <xdr:col>107</xdr:col>
      <xdr:colOff>50800</xdr:colOff>
      <xdr:row>56</xdr:row>
      <xdr:rowOff>118872</xdr:rowOff>
    </xdr:to>
    <xdr:cxnSp macro="">
      <xdr:nvCxnSpPr>
        <xdr:cNvPr id="311" name="直線コネクタ 310">
          <a:extLst>
            <a:ext uri="{FF2B5EF4-FFF2-40B4-BE49-F238E27FC236}">
              <a16:creationId xmlns:a16="http://schemas.microsoft.com/office/drawing/2014/main" id="{BF39A5CB-9756-4655-BB88-B20655F699EF}"/>
            </a:ext>
          </a:extLst>
        </xdr:cNvPr>
        <xdr:cNvCxnSpPr/>
      </xdr:nvCxnSpPr>
      <xdr:spPr>
        <a:xfrm flipV="1">
          <a:off x="19545300" y="96994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86360</xdr:rowOff>
    </xdr:from>
    <xdr:to>
      <xdr:col>98</xdr:col>
      <xdr:colOff>38100</xdr:colOff>
      <xdr:row>57</xdr:row>
      <xdr:rowOff>16510</xdr:rowOff>
    </xdr:to>
    <xdr:sp macro="" textlink="">
      <xdr:nvSpPr>
        <xdr:cNvPr id="312" name="楕円 311">
          <a:extLst>
            <a:ext uri="{FF2B5EF4-FFF2-40B4-BE49-F238E27FC236}">
              <a16:creationId xmlns:a16="http://schemas.microsoft.com/office/drawing/2014/main" id="{C7DDE700-EF10-4F64-936B-7EEB4FAC7535}"/>
            </a:ext>
          </a:extLst>
        </xdr:cNvPr>
        <xdr:cNvSpPr/>
      </xdr:nvSpPr>
      <xdr:spPr>
        <a:xfrm>
          <a:off x="18605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118872</xdr:rowOff>
    </xdr:from>
    <xdr:to>
      <xdr:col>102</xdr:col>
      <xdr:colOff>114300</xdr:colOff>
      <xdr:row>56</xdr:row>
      <xdr:rowOff>137160</xdr:rowOff>
    </xdr:to>
    <xdr:cxnSp macro="">
      <xdr:nvCxnSpPr>
        <xdr:cNvPr id="313" name="直線コネクタ 312">
          <a:extLst>
            <a:ext uri="{FF2B5EF4-FFF2-40B4-BE49-F238E27FC236}">
              <a16:creationId xmlns:a16="http://schemas.microsoft.com/office/drawing/2014/main" id="{0CA4CFFB-AB38-4F4D-94D2-4C2C7B4A5934}"/>
            </a:ext>
          </a:extLst>
        </xdr:cNvPr>
        <xdr:cNvCxnSpPr/>
      </xdr:nvCxnSpPr>
      <xdr:spPr>
        <a:xfrm flipV="1">
          <a:off x="18656300" y="9720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314" name="n_1aveValue【保健センター・保健所】&#10;一人当たり面積">
          <a:extLst>
            <a:ext uri="{FF2B5EF4-FFF2-40B4-BE49-F238E27FC236}">
              <a16:creationId xmlns:a16="http://schemas.microsoft.com/office/drawing/2014/main" id="{47C03542-23A4-49D8-8AD4-4434292EDC5C}"/>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315" name="n_2aveValue【保健センター・保健所】&#10;一人当たり面積">
          <a:extLst>
            <a:ext uri="{FF2B5EF4-FFF2-40B4-BE49-F238E27FC236}">
              <a16:creationId xmlns:a16="http://schemas.microsoft.com/office/drawing/2014/main" id="{E57D7D86-924A-4D96-ADC2-049B5262BAB1}"/>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316" name="n_3aveValue【保健センター・保健所】&#10;一人当たり面積">
          <a:extLst>
            <a:ext uri="{FF2B5EF4-FFF2-40B4-BE49-F238E27FC236}">
              <a16:creationId xmlns:a16="http://schemas.microsoft.com/office/drawing/2014/main" id="{0EF82904-DCBB-4EA0-9B0C-47F2A1A802F8}"/>
            </a:ext>
          </a:extLst>
        </xdr:cNvPr>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317" name="n_4aveValue【保健センター・保健所】&#10;一人当たり面積">
          <a:extLst>
            <a:ext uri="{FF2B5EF4-FFF2-40B4-BE49-F238E27FC236}">
              <a16:creationId xmlns:a16="http://schemas.microsoft.com/office/drawing/2014/main" id="{28ADE2B6-56F1-43BE-8FD7-F8F490C7A668}"/>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163339</xdr:rowOff>
    </xdr:from>
    <xdr:ext cx="469744" cy="259045"/>
    <xdr:sp macro="" textlink="">
      <xdr:nvSpPr>
        <xdr:cNvPr id="318" name="n_1mainValue【保健センター・保健所】&#10;一人当たり面積">
          <a:extLst>
            <a:ext uri="{FF2B5EF4-FFF2-40B4-BE49-F238E27FC236}">
              <a16:creationId xmlns:a16="http://schemas.microsoft.com/office/drawing/2014/main" id="{F81E370C-75E9-4029-9720-D3BE2AB7ECD3}"/>
            </a:ext>
          </a:extLst>
        </xdr:cNvPr>
        <xdr:cNvSpPr txBox="1"/>
      </xdr:nvSpPr>
      <xdr:spPr>
        <a:xfrm>
          <a:off x="21075727" y="942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165625</xdr:rowOff>
    </xdr:from>
    <xdr:ext cx="469744" cy="259045"/>
    <xdr:sp macro="" textlink="">
      <xdr:nvSpPr>
        <xdr:cNvPr id="319" name="n_2mainValue【保健センター・保健所】&#10;一人当たり面積">
          <a:extLst>
            <a:ext uri="{FF2B5EF4-FFF2-40B4-BE49-F238E27FC236}">
              <a16:creationId xmlns:a16="http://schemas.microsoft.com/office/drawing/2014/main" id="{B5AA486C-EBC2-47E2-A9EF-38A129744190}"/>
            </a:ext>
          </a:extLst>
        </xdr:cNvPr>
        <xdr:cNvSpPr txBox="1"/>
      </xdr:nvSpPr>
      <xdr:spPr>
        <a:xfrm>
          <a:off x="20199427" y="942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14749</xdr:rowOff>
    </xdr:from>
    <xdr:ext cx="469744" cy="259045"/>
    <xdr:sp macro="" textlink="">
      <xdr:nvSpPr>
        <xdr:cNvPr id="320" name="n_3mainValue【保健センター・保健所】&#10;一人当たり面積">
          <a:extLst>
            <a:ext uri="{FF2B5EF4-FFF2-40B4-BE49-F238E27FC236}">
              <a16:creationId xmlns:a16="http://schemas.microsoft.com/office/drawing/2014/main" id="{26E64731-FACD-403A-874A-B708D2797494}"/>
            </a:ext>
          </a:extLst>
        </xdr:cNvPr>
        <xdr:cNvSpPr txBox="1"/>
      </xdr:nvSpPr>
      <xdr:spPr>
        <a:xfrm>
          <a:off x="19310427" y="944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33037</xdr:rowOff>
    </xdr:from>
    <xdr:ext cx="469744" cy="259045"/>
    <xdr:sp macro="" textlink="">
      <xdr:nvSpPr>
        <xdr:cNvPr id="321" name="n_4mainValue【保健センター・保健所】&#10;一人当たり面積">
          <a:extLst>
            <a:ext uri="{FF2B5EF4-FFF2-40B4-BE49-F238E27FC236}">
              <a16:creationId xmlns:a16="http://schemas.microsoft.com/office/drawing/2014/main" id="{B55413EA-E556-428C-8C30-514D93B8A575}"/>
            </a:ext>
          </a:extLst>
        </xdr:cNvPr>
        <xdr:cNvSpPr txBox="1"/>
      </xdr:nvSpPr>
      <xdr:spPr>
        <a:xfrm>
          <a:off x="18421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2" name="正方形/長方形 321">
          <a:extLst>
            <a:ext uri="{FF2B5EF4-FFF2-40B4-BE49-F238E27FC236}">
              <a16:creationId xmlns:a16="http://schemas.microsoft.com/office/drawing/2014/main" id="{405896E1-EF86-467D-9E25-15366F1A39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3" name="正方形/長方形 322">
          <a:extLst>
            <a:ext uri="{FF2B5EF4-FFF2-40B4-BE49-F238E27FC236}">
              <a16:creationId xmlns:a16="http://schemas.microsoft.com/office/drawing/2014/main" id="{B8B5ED6E-DFF9-42F6-9C15-2B93D601C8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4" name="正方形/長方形 323">
          <a:extLst>
            <a:ext uri="{FF2B5EF4-FFF2-40B4-BE49-F238E27FC236}">
              <a16:creationId xmlns:a16="http://schemas.microsoft.com/office/drawing/2014/main" id="{9E0B3498-0CA5-447F-A0BD-1ECF178289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5" name="正方形/長方形 324">
          <a:extLst>
            <a:ext uri="{FF2B5EF4-FFF2-40B4-BE49-F238E27FC236}">
              <a16:creationId xmlns:a16="http://schemas.microsoft.com/office/drawing/2014/main" id="{42BDCDC0-BCC4-4948-9012-0BFF0E1E3E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6" name="正方形/長方形 325">
          <a:extLst>
            <a:ext uri="{FF2B5EF4-FFF2-40B4-BE49-F238E27FC236}">
              <a16:creationId xmlns:a16="http://schemas.microsoft.com/office/drawing/2014/main" id="{941C1B95-FC2D-4B5F-BEF8-38650A47FC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7" name="正方形/長方形 326">
          <a:extLst>
            <a:ext uri="{FF2B5EF4-FFF2-40B4-BE49-F238E27FC236}">
              <a16:creationId xmlns:a16="http://schemas.microsoft.com/office/drawing/2014/main" id="{EC93A6D6-2BA3-49EE-8CF9-5BC31E3892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8" name="正方形/長方形 327">
          <a:extLst>
            <a:ext uri="{FF2B5EF4-FFF2-40B4-BE49-F238E27FC236}">
              <a16:creationId xmlns:a16="http://schemas.microsoft.com/office/drawing/2014/main" id="{409D5E0C-431E-4F38-B90D-7C2348C2D4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9" name="正方形/長方形 328">
          <a:extLst>
            <a:ext uri="{FF2B5EF4-FFF2-40B4-BE49-F238E27FC236}">
              <a16:creationId xmlns:a16="http://schemas.microsoft.com/office/drawing/2014/main" id="{CE20C6D5-3990-4254-9549-083DE3DCB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0" name="テキスト ボックス 329">
          <a:extLst>
            <a:ext uri="{FF2B5EF4-FFF2-40B4-BE49-F238E27FC236}">
              <a16:creationId xmlns:a16="http://schemas.microsoft.com/office/drawing/2014/main" id="{0722D6D7-41B7-480A-A4D6-2442C7978D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1" name="直線コネクタ 330">
          <a:extLst>
            <a:ext uri="{FF2B5EF4-FFF2-40B4-BE49-F238E27FC236}">
              <a16:creationId xmlns:a16="http://schemas.microsoft.com/office/drawing/2014/main" id="{EC3CF7EF-2133-4897-868E-26FC585BCA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2" name="テキスト ボックス 331">
          <a:extLst>
            <a:ext uri="{FF2B5EF4-FFF2-40B4-BE49-F238E27FC236}">
              <a16:creationId xmlns:a16="http://schemas.microsoft.com/office/drawing/2014/main" id="{221EF84F-DCC0-4593-85F7-368D7AD788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3" name="直線コネクタ 332">
          <a:extLst>
            <a:ext uri="{FF2B5EF4-FFF2-40B4-BE49-F238E27FC236}">
              <a16:creationId xmlns:a16="http://schemas.microsoft.com/office/drawing/2014/main" id="{8BC5E8A6-A6E6-4D0C-AD8C-667D68AC8F7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BB50676-78A8-4F71-99E0-67E200B47E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5" name="直線コネクタ 334">
          <a:extLst>
            <a:ext uri="{FF2B5EF4-FFF2-40B4-BE49-F238E27FC236}">
              <a16:creationId xmlns:a16="http://schemas.microsoft.com/office/drawing/2014/main" id="{D7CD556D-5EDD-4DC3-A8BB-2B1F2820884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6" name="テキスト ボックス 335">
          <a:extLst>
            <a:ext uri="{FF2B5EF4-FFF2-40B4-BE49-F238E27FC236}">
              <a16:creationId xmlns:a16="http://schemas.microsoft.com/office/drawing/2014/main" id="{22084CBB-C175-4644-A981-9FD43A4F095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7" name="直線コネクタ 336">
          <a:extLst>
            <a:ext uri="{FF2B5EF4-FFF2-40B4-BE49-F238E27FC236}">
              <a16:creationId xmlns:a16="http://schemas.microsoft.com/office/drawing/2014/main" id="{AA6A8DB4-044A-4149-8858-347C1A4D16B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8" name="テキスト ボックス 337">
          <a:extLst>
            <a:ext uri="{FF2B5EF4-FFF2-40B4-BE49-F238E27FC236}">
              <a16:creationId xmlns:a16="http://schemas.microsoft.com/office/drawing/2014/main" id="{AA100229-A3B4-46AE-8828-3F83E8B8AD1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9" name="直線コネクタ 338">
          <a:extLst>
            <a:ext uri="{FF2B5EF4-FFF2-40B4-BE49-F238E27FC236}">
              <a16:creationId xmlns:a16="http://schemas.microsoft.com/office/drawing/2014/main" id="{2F211D1E-D207-49F1-B621-923076D955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0" name="テキスト ボックス 339">
          <a:extLst>
            <a:ext uri="{FF2B5EF4-FFF2-40B4-BE49-F238E27FC236}">
              <a16:creationId xmlns:a16="http://schemas.microsoft.com/office/drawing/2014/main" id="{5F19207B-0895-4AED-8437-C253BF0771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1" name="直線コネクタ 340">
          <a:extLst>
            <a:ext uri="{FF2B5EF4-FFF2-40B4-BE49-F238E27FC236}">
              <a16:creationId xmlns:a16="http://schemas.microsoft.com/office/drawing/2014/main" id="{1F2C0D4B-769E-4EE8-924C-080F2D20C1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2" name="テキスト ボックス 341">
          <a:extLst>
            <a:ext uri="{FF2B5EF4-FFF2-40B4-BE49-F238E27FC236}">
              <a16:creationId xmlns:a16="http://schemas.microsoft.com/office/drawing/2014/main" id="{5B761D06-8602-424A-AC0B-890E48DA2B5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3" name="直線コネクタ 342">
          <a:extLst>
            <a:ext uri="{FF2B5EF4-FFF2-40B4-BE49-F238E27FC236}">
              <a16:creationId xmlns:a16="http://schemas.microsoft.com/office/drawing/2014/main" id="{D6A5BACB-C6E9-4B60-BA32-E9397203D1A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4" name="テキスト ボックス 343">
          <a:extLst>
            <a:ext uri="{FF2B5EF4-FFF2-40B4-BE49-F238E27FC236}">
              <a16:creationId xmlns:a16="http://schemas.microsoft.com/office/drawing/2014/main" id="{29872FBF-40F3-42E3-9005-1E1DC1A8E0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5" name="直線コネクタ 344">
          <a:extLst>
            <a:ext uri="{FF2B5EF4-FFF2-40B4-BE49-F238E27FC236}">
              <a16:creationId xmlns:a16="http://schemas.microsoft.com/office/drawing/2014/main" id="{6A2C428B-9697-4F19-96A8-FAF6811F08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993B73CD-B698-4D66-82CA-DEA61D0017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347" name="直線コネクタ 346">
          <a:extLst>
            <a:ext uri="{FF2B5EF4-FFF2-40B4-BE49-F238E27FC236}">
              <a16:creationId xmlns:a16="http://schemas.microsoft.com/office/drawing/2014/main" id="{D776BDF4-6B8C-4960-8F75-9F2E3FA8E6B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CE921321-88C8-4792-8839-E6B85666A44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9" name="直線コネクタ 348">
          <a:extLst>
            <a:ext uri="{FF2B5EF4-FFF2-40B4-BE49-F238E27FC236}">
              <a16:creationId xmlns:a16="http://schemas.microsoft.com/office/drawing/2014/main" id="{E045DA9D-C45C-4C27-A47C-FFC5830B028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350" name="【消防施設】&#10;有形固定資産減価償却率最大値テキスト">
          <a:extLst>
            <a:ext uri="{FF2B5EF4-FFF2-40B4-BE49-F238E27FC236}">
              <a16:creationId xmlns:a16="http://schemas.microsoft.com/office/drawing/2014/main" id="{B9E3EBC9-A280-41E2-BC4E-F51A28D38E6C}"/>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351" name="直線コネクタ 350">
          <a:extLst>
            <a:ext uri="{FF2B5EF4-FFF2-40B4-BE49-F238E27FC236}">
              <a16:creationId xmlns:a16="http://schemas.microsoft.com/office/drawing/2014/main" id="{B0146E9B-704F-4812-BA7E-0F51A3970714}"/>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D754E8F1-0236-47B5-84C0-508AF2607507}"/>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353" name="フローチャート: 判断 352">
          <a:extLst>
            <a:ext uri="{FF2B5EF4-FFF2-40B4-BE49-F238E27FC236}">
              <a16:creationId xmlns:a16="http://schemas.microsoft.com/office/drawing/2014/main" id="{B4C3FF2F-FA3E-412E-8422-50D73E64C4B4}"/>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54" name="フローチャート: 判断 353">
          <a:extLst>
            <a:ext uri="{FF2B5EF4-FFF2-40B4-BE49-F238E27FC236}">
              <a16:creationId xmlns:a16="http://schemas.microsoft.com/office/drawing/2014/main" id="{819EAD7B-CD4A-4E5B-AFD1-E6C150529BE2}"/>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355" name="フローチャート: 判断 354">
          <a:extLst>
            <a:ext uri="{FF2B5EF4-FFF2-40B4-BE49-F238E27FC236}">
              <a16:creationId xmlns:a16="http://schemas.microsoft.com/office/drawing/2014/main" id="{447C015D-B409-4AAF-A100-9EC33A0B409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356" name="フローチャート: 判断 355">
          <a:extLst>
            <a:ext uri="{FF2B5EF4-FFF2-40B4-BE49-F238E27FC236}">
              <a16:creationId xmlns:a16="http://schemas.microsoft.com/office/drawing/2014/main" id="{5A9BB404-1C6A-4FBB-A0FD-8F0AA05C7D04}"/>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357" name="フローチャート: 判断 356">
          <a:extLst>
            <a:ext uri="{FF2B5EF4-FFF2-40B4-BE49-F238E27FC236}">
              <a16:creationId xmlns:a16="http://schemas.microsoft.com/office/drawing/2014/main" id="{B3FFA197-F977-4665-8081-49876A701D01}"/>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0F53ED5-FEAE-4759-9FC5-0D3E9C342D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FE8044-D68F-4A99-9388-F7D50DB33A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A385ED9-D913-4A7E-9D5D-84A6FF84E6A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25DCDA2-5996-4801-9047-3634043136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7D75576-10CB-4810-82D7-92BADD5DD2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363" name="楕円 362">
          <a:extLst>
            <a:ext uri="{FF2B5EF4-FFF2-40B4-BE49-F238E27FC236}">
              <a16:creationId xmlns:a16="http://schemas.microsoft.com/office/drawing/2014/main" id="{E7E5E698-2200-49AB-AC24-F5E013748FA0}"/>
            </a:ext>
          </a:extLst>
        </xdr:cNvPr>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104520</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151F2713-C3F1-4BA2-84AC-B305A3984FDE}"/>
            </a:ext>
          </a:extLst>
        </xdr:cNvPr>
        <xdr:cNvSpPr txBox="1"/>
      </xdr:nvSpPr>
      <xdr:spPr>
        <a:xfrm>
          <a:off x="16357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365" name="楕円 364">
          <a:extLst>
            <a:ext uri="{FF2B5EF4-FFF2-40B4-BE49-F238E27FC236}">
              <a16:creationId xmlns:a16="http://schemas.microsoft.com/office/drawing/2014/main" id="{952F3BE0-76B6-489B-B545-D826A4C2867E}"/>
            </a:ext>
          </a:extLst>
        </xdr:cNvPr>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5443</xdr:rowOff>
    </xdr:to>
    <xdr:cxnSp macro="">
      <xdr:nvCxnSpPr>
        <xdr:cNvPr id="366" name="直線コネクタ 365">
          <a:extLst>
            <a:ext uri="{FF2B5EF4-FFF2-40B4-BE49-F238E27FC236}">
              <a16:creationId xmlns:a16="http://schemas.microsoft.com/office/drawing/2014/main" id="{0A8937B6-5E2A-4AD3-BAE9-75E07ABE724F}"/>
            </a:ext>
          </a:extLst>
        </xdr:cNvPr>
        <xdr:cNvCxnSpPr/>
      </xdr:nvCxnSpPr>
      <xdr:spPr>
        <a:xfrm>
          <a:off x="15481300" y="141998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367" name="楕円 366">
          <a:extLst>
            <a:ext uri="{FF2B5EF4-FFF2-40B4-BE49-F238E27FC236}">
              <a16:creationId xmlns:a16="http://schemas.microsoft.com/office/drawing/2014/main" id="{F8F36ADF-07AA-465B-9584-26A163BC12FD}"/>
            </a:ext>
          </a:extLst>
        </xdr:cNvPr>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82</xdr:row>
      <xdr:rowOff>140970</xdr:rowOff>
    </xdr:to>
    <xdr:cxnSp macro="">
      <xdr:nvCxnSpPr>
        <xdr:cNvPr id="368" name="直線コネクタ 367">
          <a:extLst>
            <a:ext uri="{FF2B5EF4-FFF2-40B4-BE49-F238E27FC236}">
              <a16:creationId xmlns:a16="http://schemas.microsoft.com/office/drawing/2014/main" id="{E438201F-BE67-4030-B17F-0721A5E04DED}"/>
            </a:ext>
          </a:extLst>
        </xdr:cNvPr>
        <xdr:cNvCxnSpPr/>
      </xdr:nvCxnSpPr>
      <xdr:spPr>
        <a:xfrm>
          <a:off x="14592300" y="141639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18324</xdr:rowOff>
    </xdr:from>
    <xdr:to>
      <xdr:col>72</xdr:col>
      <xdr:colOff>38100</xdr:colOff>
      <xdr:row>82</xdr:row>
      <xdr:rowOff>119924</xdr:rowOff>
    </xdr:to>
    <xdr:sp macro="" textlink="">
      <xdr:nvSpPr>
        <xdr:cNvPr id="369" name="楕円 368">
          <a:extLst>
            <a:ext uri="{FF2B5EF4-FFF2-40B4-BE49-F238E27FC236}">
              <a16:creationId xmlns:a16="http://schemas.microsoft.com/office/drawing/2014/main" id="{6CE68A75-A4C6-4B21-9054-3F3D28AA8709}"/>
            </a:ext>
          </a:extLst>
        </xdr:cNvPr>
        <xdr:cNvSpPr/>
      </xdr:nvSpPr>
      <xdr:spPr>
        <a:xfrm>
          <a:off x="13652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69124</xdr:rowOff>
    </xdr:from>
    <xdr:to>
      <xdr:col>76</xdr:col>
      <xdr:colOff>114300</xdr:colOff>
      <xdr:row>82</xdr:row>
      <xdr:rowOff>105048</xdr:rowOff>
    </xdr:to>
    <xdr:cxnSp macro="">
      <xdr:nvCxnSpPr>
        <xdr:cNvPr id="370" name="直線コネクタ 369">
          <a:extLst>
            <a:ext uri="{FF2B5EF4-FFF2-40B4-BE49-F238E27FC236}">
              <a16:creationId xmlns:a16="http://schemas.microsoft.com/office/drawing/2014/main" id="{2955D6B3-0C78-4378-ABE9-F09B3D1E4AC5}"/>
            </a:ext>
          </a:extLst>
        </xdr:cNvPr>
        <xdr:cNvCxnSpPr/>
      </xdr:nvCxnSpPr>
      <xdr:spPr>
        <a:xfrm>
          <a:off x="13703300" y="141280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155484</xdr:rowOff>
    </xdr:from>
    <xdr:to>
      <xdr:col>67</xdr:col>
      <xdr:colOff>101600</xdr:colOff>
      <xdr:row>82</xdr:row>
      <xdr:rowOff>85634</xdr:rowOff>
    </xdr:to>
    <xdr:sp macro="" textlink="">
      <xdr:nvSpPr>
        <xdr:cNvPr id="371" name="楕円 370">
          <a:extLst>
            <a:ext uri="{FF2B5EF4-FFF2-40B4-BE49-F238E27FC236}">
              <a16:creationId xmlns:a16="http://schemas.microsoft.com/office/drawing/2014/main" id="{7EFE0CD5-3EEF-415C-A18A-B38D4A93CF66}"/>
            </a:ext>
          </a:extLst>
        </xdr:cNvPr>
        <xdr:cNvSpPr/>
      </xdr:nvSpPr>
      <xdr:spPr>
        <a:xfrm>
          <a:off x="12763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34834</xdr:rowOff>
    </xdr:from>
    <xdr:to>
      <xdr:col>71</xdr:col>
      <xdr:colOff>177800</xdr:colOff>
      <xdr:row>82</xdr:row>
      <xdr:rowOff>69124</xdr:rowOff>
    </xdr:to>
    <xdr:cxnSp macro="">
      <xdr:nvCxnSpPr>
        <xdr:cNvPr id="372" name="直線コネクタ 371">
          <a:extLst>
            <a:ext uri="{FF2B5EF4-FFF2-40B4-BE49-F238E27FC236}">
              <a16:creationId xmlns:a16="http://schemas.microsoft.com/office/drawing/2014/main" id="{C768CE9B-66AB-49C8-82A6-372A592D6741}"/>
            </a:ext>
          </a:extLst>
        </xdr:cNvPr>
        <xdr:cNvCxnSpPr/>
      </xdr:nvCxnSpPr>
      <xdr:spPr>
        <a:xfrm>
          <a:off x="12814300" y="1409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373" name="n_1aveValue【消防施設】&#10;有形固定資産減価償却率">
          <a:extLst>
            <a:ext uri="{FF2B5EF4-FFF2-40B4-BE49-F238E27FC236}">
              <a16:creationId xmlns:a16="http://schemas.microsoft.com/office/drawing/2014/main" id="{029DFAD9-A606-4FCF-BF8E-0D15CA019B3F}"/>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374" name="n_2aveValue【消防施設】&#10;有形固定資産減価償却率">
          <a:extLst>
            <a:ext uri="{FF2B5EF4-FFF2-40B4-BE49-F238E27FC236}">
              <a16:creationId xmlns:a16="http://schemas.microsoft.com/office/drawing/2014/main" id="{9577A994-5E4D-45BF-91B7-8983381D41D7}"/>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375" name="n_3aveValue【消防施設】&#10;有形固定資産減価償却率">
          <a:extLst>
            <a:ext uri="{FF2B5EF4-FFF2-40B4-BE49-F238E27FC236}">
              <a16:creationId xmlns:a16="http://schemas.microsoft.com/office/drawing/2014/main" id="{9F0610BA-C449-4D24-9A63-F9361C421B74}"/>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376" name="n_4aveValue【消防施設】&#10;有形固定資産減価償却率">
          <a:extLst>
            <a:ext uri="{FF2B5EF4-FFF2-40B4-BE49-F238E27FC236}">
              <a16:creationId xmlns:a16="http://schemas.microsoft.com/office/drawing/2014/main" id="{B62AE4D3-D4C3-435B-88D0-104B4C3C2F7E}"/>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377" name="n_1mainValue【消防施設】&#10;有形固定資産減価償却率">
          <a:extLst>
            <a:ext uri="{FF2B5EF4-FFF2-40B4-BE49-F238E27FC236}">
              <a16:creationId xmlns:a16="http://schemas.microsoft.com/office/drawing/2014/main" id="{13822637-D0C4-400B-894D-10D099C500D0}"/>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378" name="n_2mainValue【消防施設】&#10;有形固定資産減価償却率">
          <a:extLst>
            <a:ext uri="{FF2B5EF4-FFF2-40B4-BE49-F238E27FC236}">
              <a16:creationId xmlns:a16="http://schemas.microsoft.com/office/drawing/2014/main" id="{EC5E4E9F-6529-47F3-AE63-CD9791DF2473}"/>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136451</xdr:rowOff>
    </xdr:from>
    <xdr:ext cx="405111" cy="259045"/>
    <xdr:sp macro="" textlink="">
      <xdr:nvSpPr>
        <xdr:cNvPr id="379" name="n_3mainValue【消防施設】&#10;有形固定資産減価償却率">
          <a:extLst>
            <a:ext uri="{FF2B5EF4-FFF2-40B4-BE49-F238E27FC236}">
              <a16:creationId xmlns:a16="http://schemas.microsoft.com/office/drawing/2014/main" id="{953BE727-F7D2-4892-B125-62867D62F225}"/>
            </a:ext>
          </a:extLst>
        </xdr:cNvPr>
        <xdr:cNvSpPr txBox="1"/>
      </xdr:nvSpPr>
      <xdr:spPr>
        <a:xfrm>
          <a:off x="13500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102161</xdr:rowOff>
    </xdr:from>
    <xdr:ext cx="405111" cy="259045"/>
    <xdr:sp macro="" textlink="">
      <xdr:nvSpPr>
        <xdr:cNvPr id="380" name="n_4mainValue【消防施設】&#10;有形固定資産減価償却率">
          <a:extLst>
            <a:ext uri="{FF2B5EF4-FFF2-40B4-BE49-F238E27FC236}">
              <a16:creationId xmlns:a16="http://schemas.microsoft.com/office/drawing/2014/main" id="{609BA531-B111-4314-8DAE-51935298E8FD}"/>
            </a:ext>
          </a:extLst>
        </xdr:cNvPr>
        <xdr:cNvSpPr txBox="1"/>
      </xdr:nvSpPr>
      <xdr:spPr>
        <a:xfrm>
          <a:off x="12611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1" name="正方形/長方形 380">
          <a:extLst>
            <a:ext uri="{FF2B5EF4-FFF2-40B4-BE49-F238E27FC236}">
              <a16:creationId xmlns:a16="http://schemas.microsoft.com/office/drawing/2014/main" id="{A34D6924-F2D9-46E6-A138-9A17EF39CE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2" name="正方形/長方形 381">
          <a:extLst>
            <a:ext uri="{FF2B5EF4-FFF2-40B4-BE49-F238E27FC236}">
              <a16:creationId xmlns:a16="http://schemas.microsoft.com/office/drawing/2014/main" id="{1A7E7F4F-717C-49AF-9660-AD38B68976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3" name="正方形/長方形 382">
          <a:extLst>
            <a:ext uri="{FF2B5EF4-FFF2-40B4-BE49-F238E27FC236}">
              <a16:creationId xmlns:a16="http://schemas.microsoft.com/office/drawing/2014/main" id="{1CB207A3-7EB3-4EE2-BF20-02C0607866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4" name="正方形/長方形 383">
          <a:extLst>
            <a:ext uri="{FF2B5EF4-FFF2-40B4-BE49-F238E27FC236}">
              <a16:creationId xmlns:a16="http://schemas.microsoft.com/office/drawing/2014/main" id="{3A84AFBD-F772-46B6-ABC4-798E2B5974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5" name="正方形/長方形 384">
          <a:extLst>
            <a:ext uri="{FF2B5EF4-FFF2-40B4-BE49-F238E27FC236}">
              <a16:creationId xmlns:a16="http://schemas.microsoft.com/office/drawing/2014/main" id="{DE95F39A-F123-450B-AABF-6A35A9364B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6" name="正方形/長方形 385">
          <a:extLst>
            <a:ext uri="{FF2B5EF4-FFF2-40B4-BE49-F238E27FC236}">
              <a16:creationId xmlns:a16="http://schemas.microsoft.com/office/drawing/2014/main" id="{80D25E18-5676-4555-BA6C-DAB49BBDDF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7" name="正方形/長方形 386">
          <a:extLst>
            <a:ext uri="{FF2B5EF4-FFF2-40B4-BE49-F238E27FC236}">
              <a16:creationId xmlns:a16="http://schemas.microsoft.com/office/drawing/2014/main" id="{DF45E2EB-AB4B-4705-AB2A-66AAC749ED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8" name="正方形/長方形 387">
          <a:extLst>
            <a:ext uri="{FF2B5EF4-FFF2-40B4-BE49-F238E27FC236}">
              <a16:creationId xmlns:a16="http://schemas.microsoft.com/office/drawing/2014/main" id="{D95D808F-1D4A-4901-96D8-2AF30BA4E5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9" name="テキスト ボックス 388">
          <a:extLst>
            <a:ext uri="{FF2B5EF4-FFF2-40B4-BE49-F238E27FC236}">
              <a16:creationId xmlns:a16="http://schemas.microsoft.com/office/drawing/2014/main" id="{C6475FBB-45CB-4977-A8AB-095E9A8235A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0" name="直線コネクタ 389">
          <a:extLst>
            <a:ext uri="{FF2B5EF4-FFF2-40B4-BE49-F238E27FC236}">
              <a16:creationId xmlns:a16="http://schemas.microsoft.com/office/drawing/2014/main" id="{5CB09E87-64F4-439D-87B7-C9561C63DE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1" name="直線コネクタ 390">
          <a:extLst>
            <a:ext uri="{FF2B5EF4-FFF2-40B4-BE49-F238E27FC236}">
              <a16:creationId xmlns:a16="http://schemas.microsoft.com/office/drawing/2014/main" id="{E0A5A168-BB38-42B1-9A41-02345110FA2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2" name="テキスト ボックス 391">
          <a:extLst>
            <a:ext uri="{FF2B5EF4-FFF2-40B4-BE49-F238E27FC236}">
              <a16:creationId xmlns:a16="http://schemas.microsoft.com/office/drawing/2014/main" id="{BFF9975D-389E-4BB4-8102-3BFFAD5B9ED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3" name="直線コネクタ 392">
          <a:extLst>
            <a:ext uri="{FF2B5EF4-FFF2-40B4-BE49-F238E27FC236}">
              <a16:creationId xmlns:a16="http://schemas.microsoft.com/office/drawing/2014/main" id="{D5AD59A2-D512-4DAC-8E6A-EADBB9170FE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4" name="テキスト ボックス 393">
          <a:extLst>
            <a:ext uri="{FF2B5EF4-FFF2-40B4-BE49-F238E27FC236}">
              <a16:creationId xmlns:a16="http://schemas.microsoft.com/office/drawing/2014/main" id="{EE50878E-D63E-4E21-BCF0-403F28B3E5A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5" name="直線コネクタ 394">
          <a:extLst>
            <a:ext uri="{FF2B5EF4-FFF2-40B4-BE49-F238E27FC236}">
              <a16:creationId xmlns:a16="http://schemas.microsoft.com/office/drawing/2014/main" id="{EBBB2CEC-FC26-4416-93D5-CB99B8CF4D7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6" name="テキスト ボックス 395">
          <a:extLst>
            <a:ext uri="{FF2B5EF4-FFF2-40B4-BE49-F238E27FC236}">
              <a16:creationId xmlns:a16="http://schemas.microsoft.com/office/drawing/2014/main" id="{24B61D64-3D70-4722-9483-52243DCF735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7" name="直線コネクタ 396">
          <a:extLst>
            <a:ext uri="{FF2B5EF4-FFF2-40B4-BE49-F238E27FC236}">
              <a16:creationId xmlns:a16="http://schemas.microsoft.com/office/drawing/2014/main" id="{2C48C009-DC4A-4304-B93F-8EBFA8A5BFD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8" name="テキスト ボックス 397">
          <a:extLst>
            <a:ext uri="{FF2B5EF4-FFF2-40B4-BE49-F238E27FC236}">
              <a16:creationId xmlns:a16="http://schemas.microsoft.com/office/drawing/2014/main" id="{8E17004C-CF80-4172-A21E-EC098939DD1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9" name="直線コネクタ 398">
          <a:extLst>
            <a:ext uri="{FF2B5EF4-FFF2-40B4-BE49-F238E27FC236}">
              <a16:creationId xmlns:a16="http://schemas.microsoft.com/office/drawing/2014/main" id="{FDCA7C60-91D4-4E14-8574-8BE4DB37818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0" name="テキスト ボックス 399">
          <a:extLst>
            <a:ext uri="{FF2B5EF4-FFF2-40B4-BE49-F238E27FC236}">
              <a16:creationId xmlns:a16="http://schemas.microsoft.com/office/drawing/2014/main" id="{AE791CE3-C3A3-4B6E-8436-835DA3011D3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1" name="直線コネクタ 400">
          <a:extLst>
            <a:ext uri="{FF2B5EF4-FFF2-40B4-BE49-F238E27FC236}">
              <a16:creationId xmlns:a16="http://schemas.microsoft.com/office/drawing/2014/main" id="{093C4D30-D829-48EC-8120-945595BE227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2" name="テキスト ボックス 401">
          <a:extLst>
            <a:ext uri="{FF2B5EF4-FFF2-40B4-BE49-F238E27FC236}">
              <a16:creationId xmlns:a16="http://schemas.microsoft.com/office/drawing/2014/main" id="{8E2E732A-3744-4AD3-9F09-1D0088A6BA4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a:extLst>
            <a:ext uri="{FF2B5EF4-FFF2-40B4-BE49-F238E27FC236}">
              <a16:creationId xmlns:a16="http://schemas.microsoft.com/office/drawing/2014/main" id="{C8A78DEB-F3BD-432C-AD6C-38CFFF11F6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a:extLst>
            <a:ext uri="{FF2B5EF4-FFF2-40B4-BE49-F238E27FC236}">
              <a16:creationId xmlns:a16="http://schemas.microsoft.com/office/drawing/2014/main" id="{D9BE8206-9EF4-471D-8ED8-3408EB2A73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a:extLst>
            <a:ext uri="{FF2B5EF4-FFF2-40B4-BE49-F238E27FC236}">
              <a16:creationId xmlns:a16="http://schemas.microsoft.com/office/drawing/2014/main" id="{B75B651F-65D7-41E4-A588-3DD76CC6C4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406" name="直線コネクタ 405">
          <a:extLst>
            <a:ext uri="{FF2B5EF4-FFF2-40B4-BE49-F238E27FC236}">
              <a16:creationId xmlns:a16="http://schemas.microsoft.com/office/drawing/2014/main" id="{F035EE3A-C0A5-4A2F-97A5-E8FCA86D8803}"/>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407" name="【消防施設】&#10;一人当たり面積最小値テキスト">
          <a:extLst>
            <a:ext uri="{FF2B5EF4-FFF2-40B4-BE49-F238E27FC236}">
              <a16:creationId xmlns:a16="http://schemas.microsoft.com/office/drawing/2014/main" id="{7C58BFDB-8760-4AB7-9911-159785532EDC}"/>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408" name="直線コネクタ 407">
          <a:extLst>
            <a:ext uri="{FF2B5EF4-FFF2-40B4-BE49-F238E27FC236}">
              <a16:creationId xmlns:a16="http://schemas.microsoft.com/office/drawing/2014/main" id="{298F69B9-2CD3-44BD-A1FD-978EE1B9B4E5}"/>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409" name="【消防施設】&#10;一人当たり面積最大値テキスト">
          <a:extLst>
            <a:ext uri="{FF2B5EF4-FFF2-40B4-BE49-F238E27FC236}">
              <a16:creationId xmlns:a16="http://schemas.microsoft.com/office/drawing/2014/main" id="{AFCABBEC-7499-45CB-9BD6-B0170441BF1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410" name="直線コネクタ 409">
          <a:extLst>
            <a:ext uri="{FF2B5EF4-FFF2-40B4-BE49-F238E27FC236}">
              <a16:creationId xmlns:a16="http://schemas.microsoft.com/office/drawing/2014/main" id="{BC1A0427-D72C-49C9-8597-AE021342AAB7}"/>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411" name="【消防施設】&#10;一人当たり面積平均値テキスト">
          <a:extLst>
            <a:ext uri="{FF2B5EF4-FFF2-40B4-BE49-F238E27FC236}">
              <a16:creationId xmlns:a16="http://schemas.microsoft.com/office/drawing/2014/main" id="{EB8F6CCA-F045-48BB-B937-0F99B4A7FFF1}"/>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412" name="フローチャート: 判断 411">
          <a:extLst>
            <a:ext uri="{FF2B5EF4-FFF2-40B4-BE49-F238E27FC236}">
              <a16:creationId xmlns:a16="http://schemas.microsoft.com/office/drawing/2014/main" id="{45171703-66CB-4A63-AB1D-78633C570907}"/>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413" name="フローチャート: 判断 412">
          <a:extLst>
            <a:ext uri="{FF2B5EF4-FFF2-40B4-BE49-F238E27FC236}">
              <a16:creationId xmlns:a16="http://schemas.microsoft.com/office/drawing/2014/main" id="{51AE9502-5F41-4312-A575-4298C8BF52CD}"/>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414" name="フローチャート: 判断 413">
          <a:extLst>
            <a:ext uri="{FF2B5EF4-FFF2-40B4-BE49-F238E27FC236}">
              <a16:creationId xmlns:a16="http://schemas.microsoft.com/office/drawing/2014/main" id="{EADC2C71-D96E-4FED-94C1-070A03F05AF7}"/>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415" name="フローチャート: 判断 414">
          <a:extLst>
            <a:ext uri="{FF2B5EF4-FFF2-40B4-BE49-F238E27FC236}">
              <a16:creationId xmlns:a16="http://schemas.microsoft.com/office/drawing/2014/main" id="{B9617D53-C71D-49BE-B646-59A10D6D6DCD}"/>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416" name="フローチャート: 判断 415">
          <a:extLst>
            <a:ext uri="{FF2B5EF4-FFF2-40B4-BE49-F238E27FC236}">
              <a16:creationId xmlns:a16="http://schemas.microsoft.com/office/drawing/2014/main" id="{D534F6FA-A55A-4704-877D-3FF06A1D4D4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163229A8-282C-48CF-8E08-3535486A65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1ED45F0E-27C6-4DB7-AD18-A481151CFEB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BF75AD89-B285-4DC4-9405-0DFE7DF99B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8B814DD-D2CD-4FE0-B34D-41DA6B0844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D61804F1-0634-4125-9E17-ABFF891CB6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148408</xdr:rowOff>
    </xdr:from>
    <xdr:to>
      <xdr:col>116</xdr:col>
      <xdr:colOff>114300</xdr:colOff>
      <xdr:row>85</xdr:row>
      <xdr:rowOff>78558</xdr:rowOff>
    </xdr:to>
    <xdr:sp macro="" textlink="">
      <xdr:nvSpPr>
        <xdr:cNvPr id="422" name="楕円 421">
          <a:extLst>
            <a:ext uri="{FF2B5EF4-FFF2-40B4-BE49-F238E27FC236}">
              <a16:creationId xmlns:a16="http://schemas.microsoft.com/office/drawing/2014/main" id="{70507C92-3354-434D-88B6-EE409FFD95A4}"/>
            </a:ext>
          </a:extLst>
        </xdr:cNvPr>
        <xdr:cNvSpPr/>
      </xdr:nvSpPr>
      <xdr:spPr>
        <a:xfrm>
          <a:off x="22110700" y="145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171285</xdr:rowOff>
    </xdr:from>
    <xdr:ext cx="469744" cy="259045"/>
    <xdr:sp macro="" textlink="">
      <xdr:nvSpPr>
        <xdr:cNvPr id="423" name="【消防施設】&#10;一人当たり面積該当値テキスト">
          <a:extLst>
            <a:ext uri="{FF2B5EF4-FFF2-40B4-BE49-F238E27FC236}">
              <a16:creationId xmlns:a16="http://schemas.microsoft.com/office/drawing/2014/main" id="{B4923D67-CAC0-457C-8BBD-3D0146CAA15C}"/>
            </a:ext>
          </a:extLst>
        </xdr:cNvPr>
        <xdr:cNvSpPr txBox="1"/>
      </xdr:nvSpPr>
      <xdr:spPr>
        <a:xfrm>
          <a:off x="22199600" y="1440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424" name="楕円 423">
          <a:extLst>
            <a:ext uri="{FF2B5EF4-FFF2-40B4-BE49-F238E27FC236}">
              <a16:creationId xmlns:a16="http://schemas.microsoft.com/office/drawing/2014/main" id="{76355668-3FD8-44D5-9940-503DFE4D0FAA}"/>
            </a:ext>
          </a:extLst>
        </xdr:cNvPr>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27758</xdr:rowOff>
    </xdr:from>
    <xdr:to>
      <xdr:col>116</xdr:col>
      <xdr:colOff>63500</xdr:colOff>
      <xdr:row>85</xdr:row>
      <xdr:rowOff>29936</xdr:rowOff>
    </xdr:to>
    <xdr:cxnSp macro="">
      <xdr:nvCxnSpPr>
        <xdr:cNvPr id="425" name="直線コネクタ 424">
          <a:extLst>
            <a:ext uri="{FF2B5EF4-FFF2-40B4-BE49-F238E27FC236}">
              <a16:creationId xmlns:a16="http://schemas.microsoft.com/office/drawing/2014/main" id="{22E95CF9-246C-40F7-9D8C-C047C93C78CA}"/>
            </a:ext>
          </a:extLst>
        </xdr:cNvPr>
        <xdr:cNvCxnSpPr/>
      </xdr:nvCxnSpPr>
      <xdr:spPr>
        <a:xfrm flipV="1">
          <a:off x="21323300" y="1460100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151674</xdr:rowOff>
    </xdr:from>
    <xdr:to>
      <xdr:col>107</xdr:col>
      <xdr:colOff>101600</xdr:colOff>
      <xdr:row>85</xdr:row>
      <xdr:rowOff>81824</xdr:rowOff>
    </xdr:to>
    <xdr:sp macro="" textlink="">
      <xdr:nvSpPr>
        <xdr:cNvPr id="426" name="楕円 425">
          <a:extLst>
            <a:ext uri="{FF2B5EF4-FFF2-40B4-BE49-F238E27FC236}">
              <a16:creationId xmlns:a16="http://schemas.microsoft.com/office/drawing/2014/main" id="{7375CEAB-2B0F-4B07-B82F-E256FC4E2240}"/>
            </a:ext>
          </a:extLst>
        </xdr:cNvPr>
        <xdr:cNvSpPr/>
      </xdr:nvSpPr>
      <xdr:spPr>
        <a:xfrm>
          <a:off x="20383500" y="145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31024</xdr:rowOff>
    </xdr:to>
    <xdr:cxnSp macro="">
      <xdr:nvCxnSpPr>
        <xdr:cNvPr id="427" name="直線コネクタ 426">
          <a:extLst>
            <a:ext uri="{FF2B5EF4-FFF2-40B4-BE49-F238E27FC236}">
              <a16:creationId xmlns:a16="http://schemas.microsoft.com/office/drawing/2014/main" id="{14253973-781A-42DE-9795-668F1D06676B}"/>
            </a:ext>
          </a:extLst>
        </xdr:cNvPr>
        <xdr:cNvCxnSpPr/>
      </xdr:nvCxnSpPr>
      <xdr:spPr>
        <a:xfrm flipV="1">
          <a:off x="20434300" y="146031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156029</xdr:rowOff>
    </xdr:from>
    <xdr:to>
      <xdr:col>102</xdr:col>
      <xdr:colOff>165100</xdr:colOff>
      <xdr:row>85</xdr:row>
      <xdr:rowOff>86179</xdr:rowOff>
    </xdr:to>
    <xdr:sp macro="" textlink="">
      <xdr:nvSpPr>
        <xdr:cNvPr id="428" name="楕円 427">
          <a:extLst>
            <a:ext uri="{FF2B5EF4-FFF2-40B4-BE49-F238E27FC236}">
              <a16:creationId xmlns:a16="http://schemas.microsoft.com/office/drawing/2014/main" id="{8F1CEFA2-AEB9-417D-9F1B-8340D300EA9D}"/>
            </a:ext>
          </a:extLst>
        </xdr:cNvPr>
        <xdr:cNvSpPr/>
      </xdr:nvSpPr>
      <xdr:spPr>
        <a:xfrm>
          <a:off x="19494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31024</xdr:rowOff>
    </xdr:from>
    <xdr:to>
      <xdr:col>107</xdr:col>
      <xdr:colOff>50800</xdr:colOff>
      <xdr:row>85</xdr:row>
      <xdr:rowOff>35379</xdr:rowOff>
    </xdr:to>
    <xdr:cxnSp macro="">
      <xdr:nvCxnSpPr>
        <xdr:cNvPr id="429" name="直線コネクタ 428">
          <a:extLst>
            <a:ext uri="{FF2B5EF4-FFF2-40B4-BE49-F238E27FC236}">
              <a16:creationId xmlns:a16="http://schemas.microsoft.com/office/drawing/2014/main" id="{60D00F73-B07B-42B6-A9F4-66559C027312}"/>
            </a:ext>
          </a:extLst>
        </xdr:cNvPr>
        <xdr:cNvCxnSpPr/>
      </xdr:nvCxnSpPr>
      <xdr:spPr>
        <a:xfrm flipV="1">
          <a:off x="19545300" y="1460427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160382</xdr:rowOff>
    </xdr:from>
    <xdr:to>
      <xdr:col>98</xdr:col>
      <xdr:colOff>38100</xdr:colOff>
      <xdr:row>85</xdr:row>
      <xdr:rowOff>90532</xdr:rowOff>
    </xdr:to>
    <xdr:sp macro="" textlink="">
      <xdr:nvSpPr>
        <xdr:cNvPr id="430" name="楕円 429">
          <a:extLst>
            <a:ext uri="{FF2B5EF4-FFF2-40B4-BE49-F238E27FC236}">
              <a16:creationId xmlns:a16="http://schemas.microsoft.com/office/drawing/2014/main" id="{D69B2203-BAD4-4E0B-86C9-A4E71143A9B0}"/>
            </a:ext>
          </a:extLst>
        </xdr:cNvPr>
        <xdr:cNvSpPr/>
      </xdr:nvSpPr>
      <xdr:spPr>
        <a:xfrm>
          <a:off x="18605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35379</xdr:rowOff>
    </xdr:from>
    <xdr:to>
      <xdr:col>102</xdr:col>
      <xdr:colOff>114300</xdr:colOff>
      <xdr:row>85</xdr:row>
      <xdr:rowOff>39732</xdr:rowOff>
    </xdr:to>
    <xdr:cxnSp macro="">
      <xdr:nvCxnSpPr>
        <xdr:cNvPr id="431" name="直線コネクタ 430">
          <a:extLst>
            <a:ext uri="{FF2B5EF4-FFF2-40B4-BE49-F238E27FC236}">
              <a16:creationId xmlns:a16="http://schemas.microsoft.com/office/drawing/2014/main" id="{2461FA75-BF75-4B8A-BF85-40579BACDD7C}"/>
            </a:ext>
          </a:extLst>
        </xdr:cNvPr>
        <xdr:cNvCxnSpPr/>
      </xdr:nvCxnSpPr>
      <xdr:spPr>
        <a:xfrm flipV="1">
          <a:off x="18656300" y="14608629"/>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432" name="n_1aveValue【消防施設】&#10;一人当たり面積">
          <a:extLst>
            <a:ext uri="{FF2B5EF4-FFF2-40B4-BE49-F238E27FC236}">
              <a16:creationId xmlns:a16="http://schemas.microsoft.com/office/drawing/2014/main" id="{E8B5368D-3340-4428-86BE-B0D97ECE12B8}"/>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433" name="n_2aveValue【消防施設】&#10;一人当たり面積">
          <a:extLst>
            <a:ext uri="{FF2B5EF4-FFF2-40B4-BE49-F238E27FC236}">
              <a16:creationId xmlns:a16="http://schemas.microsoft.com/office/drawing/2014/main" id="{FE8DC260-697B-4188-9951-D691167653AE}"/>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434" name="n_3aveValue【消防施設】&#10;一人当たり面積">
          <a:extLst>
            <a:ext uri="{FF2B5EF4-FFF2-40B4-BE49-F238E27FC236}">
              <a16:creationId xmlns:a16="http://schemas.microsoft.com/office/drawing/2014/main" id="{1D89CFED-80AF-4D70-9DC8-F1C422B839CF}"/>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435" name="n_4aveValue【消防施設】&#10;一人当たり面積">
          <a:extLst>
            <a:ext uri="{FF2B5EF4-FFF2-40B4-BE49-F238E27FC236}">
              <a16:creationId xmlns:a16="http://schemas.microsoft.com/office/drawing/2014/main" id="{9EC8FF3E-AE43-4F85-882E-3A6E4D2D9423}"/>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97263</xdr:rowOff>
    </xdr:from>
    <xdr:ext cx="469744" cy="259045"/>
    <xdr:sp macro="" textlink="">
      <xdr:nvSpPr>
        <xdr:cNvPr id="436" name="n_1mainValue【消防施設】&#10;一人当たり面積">
          <a:extLst>
            <a:ext uri="{FF2B5EF4-FFF2-40B4-BE49-F238E27FC236}">
              <a16:creationId xmlns:a16="http://schemas.microsoft.com/office/drawing/2014/main" id="{FB9B22DE-28D0-4BEC-BACD-9A0756108FBD}"/>
            </a:ext>
          </a:extLst>
        </xdr:cNvPr>
        <xdr:cNvSpPr txBox="1"/>
      </xdr:nvSpPr>
      <xdr:spPr>
        <a:xfrm>
          <a:off x="21075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98351</xdr:rowOff>
    </xdr:from>
    <xdr:ext cx="469744" cy="259045"/>
    <xdr:sp macro="" textlink="">
      <xdr:nvSpPr>
        <xdr:cNvPr id="437" name="n_2mainValue【消防施設】&#10;一人当たり面積">
          <a:extLst>
            <a:ext uri="{FF2B5EF4-FFF2-40B4-BE49-F238E27FC236}">
              <a16:creationId xmlns:a16="http://schemas.microsoft.com/office/drawing/2014/main" id="{CE8BCBB1-D8DE-41C2-B020-0EED77FAAA21}"/>
            </a:ext>
          </a:extLst>
        </xdr:cNvPr>
        <xdr:cNvSpPr txBox="1"/>
      </xdr:nvSpPr>
      <xdr:spPr>
        <a:xfrm>
          <a:off x="20199427" y="1432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102706</xdr:rowOff>
    </xdr:from>
    <xdr:ext cx="469744" cy="259045"/>
    <xdr:sp macro="" textlink="">
      <xdr:nvSpPr>
        <xdr:cNvPr id="438" name="n_3mainValue【消防施設】&#10;一人当たり面積">
          <a:extLst>
            <a:ext uri="{FF2B5EF4-FFF2-40B4-BE49-F238E27FC236}">
              <a16:creationId xmlns:a16="http://schemas.microsoft.com/office/drawing/2014/main" id="{8AA78D17-E075-43C1-84FC-1B4C787BCCB2}"/>
            </a:ext>
          </a:extLst>
        </xdr:cNvPr>
        <xdr:cNvSpPr txBox="1"/>
      </xdr:nvSpPr>
      <xdr:spPr>
        <a:xfrm>
          <a:off x="19310427"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107059</xdr:rowOff>
    </xdr:from>
    <xdr:ext cx="469744" cy="259045"/>
    <xdr:sp macro="" textlink="">
      <xdr:nvSpPr>
        <xdr:cNvPr id="439" name="n_4mainValue【消防施設】&#10;一人当たり面積">
          <a:extLst>
            <a:ext uri="{FF2B5EF4-FFF2-40B4-BE49-F238E27FC236}">
              <a16:creationId xmlns:a16="http://schemas.microsoft.com/office/drawing/2014/main" id="{2507490D-39B6-471F-9E9E-A08CD842A333}"/>
            </a:ext>
          </a:extLst>
        </xdr:cNvPr>
        <xdr:cNvSpPr txBox="1"/>
      </xdr:nvSpPr>
      <xdr:spPr>
        <a:xfrm>
          <a:off x="18421427" y="143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a16="http://schemas.microsoft.com/office/drawing/2014/main" id="{F75A5FE8-9FC2-4DEB-BB1C-E84B6F7469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a16="http://schemas.microsoft.com/office/drawing/2014/main" id="{0E336454-3F7E-45B9-9BEE-D05DCE9E9C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a16="http://schemas.microsoft.com/office/drawing/2014/main" id="{42FBFC1C-3DE1-48DE-994E-816EA69E06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a16="http://schemas.microsoft.com/office/drawing/2014/main" id="{F8EAAC89-455C-4E0A-8019-C8AB9503CC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a16="http://schemas.microsoft.com/office/drawing/2014/main" id="{1B744A0E-5852-4669-A169-67646D8906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a16="http://schemas.microsoft.com/office/drawing/2014/main" id="{C764C1C2-0876-489F-8C69-2089E04FF9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a16="http://schemas.microsoft.com/office/drawing/2014/main" id="{7F40FEE1-E753-49F5-82F2-156280D5EA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a16="http://schemas.microsoft.com/office/drawing/2014/main" id="{F39F1AC4-1457-4D06-841A-8F6C6388A0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a16="http://schemas.microsoft.com/office/drawing/2014/main" id="{F01CCF98-4EF4-4C0B-AA73-73A43EA7C7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a16="http://schemas.microsoft.com/office/drawing/2014/main" id="{0C737E83-B412-4DFB-A453-9D3D86D7C5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0" name="テキスト ボックス 449">
          <a:extLst>
            <a:ext uri="{FF2B5EF4-FFF2-40B4-BE49-F238E27FC236}">
              <a16:creationId xmlns:a16="http://schemas.microsoft.com/office/drawing/2014/main" id="{7ACC8D31-ED61-4072-9036-ED5F5F2225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a:extLst>
            <a:ext uri="{FF2B5EF4-FFF2-40B4-BE49-F238E27FC236}">
              <a16:creationId xmlns:a16="http://schemas.microsoft.com/office/drawing/2014/main" id="{64E0647B-1F89-4AFB-B79A-166E9698A25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9B16E63C-2DDD-443D-BFB8-50CA7A44197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a:extLst>
            <a:ext uri="{FF2B5EF4-FFF2-40B4-BE49-F238E27FC236}">
              <a16:creationId xmlns:a16="http://schemas.microsoft.com/office/drawing/2014/main" id="{1E373305-D9CA-4FE9-8A96-F06222C4155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a:extLst>
            <a:ext uri="{FF2B5EF4-FFF2-40B4-BE49-F238E27FC236}">
              <a16:creationId xmlns:a16="http://schemas.microsoft.com/office/drawing/2014/main" id="{C424E3A6-824C-4C8F-9EE2-31356D7D4D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a:extLst>
            <a:ext uri="{FF2B5EF4-FFF2-40B4-BE49-F238E27FC236}">
              <a16:creationId xmlns:a16="http://schemas.microsoft.com/office/drawing/2014/main" id="{87AEB128-475C-4ADB-A333-C90630CC1D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a:extLst>
            <a:ext uri="{FF2B5EF4-FFF2-40B4-BE49-F238E27FC236}">
              <a16:creationId xmlns:a16="http://schemas.microsoft.com/office/drawing/2014/main" id="{7AF0E0E7-5B2E-4AD7-8746-C105920F66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a:extLst>
            <a:ext uri="{FF2B5EF4-FFF2-40B4-BE49-F238E27FC236}">
              <a16:creationId xmlns:a16="http://schemas.microsoft.com/office/drawing/2014/main" id="{F3D3F2AB-156B-43AF-AECA-2BAB30427AB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a:extLst>
            <a:ext uri="{FF2B5EF4-FFF2-40B4-BE49-F238E27FC236}">
              <a16:creationId xmlns:a16="http://schemas.microsoft.com/office/drawing/2014/main" id="{F8006DE8-9F53-4720-8CE5-4D3B49C39D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a:extLst>
            <a:ext uri="{FF2B5EF4-FFF2-40B4-BE49-F238E27FC236}">
              <a16:creationId xmlns:a16="http://schemas.microsoft.com/office/drawing/2014/main" id="{F214CDE6-22E8-4CBF-A930-2A87B563E9F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a:extLst>
            <a:ext uri="{FF2B5EF4-FFF2-40B4-BE49-F238E27FC236}">
              <a16:creationId xmlns:a16="http://schemas.microsoft.com/office/drawing/2014/main" id="{4225AE50-C47B-4433-9143-0D7B066A487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a:extLst>
            <a:ext uri="{FF2B5EF4-FFF2-40B4-BE49-F238E27FC236}">
              <a16:creationId xmlns:a16="http://schemas.microsoft.com/office/drawing/2014/main" id="{B29CD3E7-DCF5-43E8-9F2C-301F41ECD6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2" name="テキスト ボックス 461">
          <a:extLst>
            <a:ext uri="{FF2B5EF4-FFF2-40B4-BE49-F238E27FC236}">
              <a16:creationId xmlns:a16="http://schemas.microsoft.com/office/drawing/2014/main" id="{6DF2F99F-65D8-46AC-9805-69F0C010BE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567FC039-6894-45D5-AD92-66920AD2C8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BB864466-6631-431C-8702-05624CFD79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465" name="直線コネクタ 464">
          <a:extLst>
            <a:ext uri="{FF2B5EF4-FFF2-40B4-BE49-F238E27FC236}">
              <a16:creationId xmlns:a16="http://schemas.microsoft.com/office/drawing/2014/main" id="{B24F5587-81EA-47F9-9E8E-5313D40FD146}"/>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6" name="【庁舎】&#10;有形固定資産減価償却率最小値テキスト">
          <a:extLst>
            <a:ext uri="{FF2B5EF4-FFF2-40B4-BE49-F238E27FC236}">
              <a16:creationId xmlns:a16="http://schemas.microsoft.com/office/drawing/2014/main" id="{596A215A-AF3C-4C62-AEAD-1425CEF951A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7" name="直線コネクタ 466">
          <a:extLst>
            <a:ext uri="{FF2B5EF4-FFF2-40B4-BE49-F238E27FC236}">
              <a16:creationId xmlns:a16="http://schemas.microsoft.com/office/drawing/2014/main" id="{57DAA6E7-506A-4E36-8784-3147E02AC10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468" name="【庁舎】&#10;有形固定資産減価償却率最大値テキスト">
          <a:extLst>
            <a:ext uri="{FF2B5EF4-FFF2-40B4-BE49-F238E27FC236}">
              <a16:creationId xmlns:a16="http://schemas.microsoft.com/office/drawing/2014/main" id="{9EBDE39F-9EA6-4996-B460-76C5CB6664B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469" name="直線コネクタ 468">
          <a:extLst>
            <a:ext uri="{FF2B5EF4-FFF2-40B4-BE49-F238E27FC236}">
              <a16:creationId xmlns:a16="http://schemas.microsoft.com/office/drawing/2014/main" id="{7CCBE48A-3258-4D1C-ACDC-171FEDD9DCA5}"/>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70" name="【庁舎】&#10;有形固定資産減価償却率平均値テキスト">
          <a:extLst>
            <a:ext uri="{FF2B5EF4-FFF2-40B4-BE49-F238E27FC236}">
              <a16:creationId xmlns:a16="http://schemas.microsoft.com/office/drawing/2014/main" id="{A504D01B-8180-42C2-A07E-C476966F0012}"/>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71" name="フローチャート: 判断 470">
          <a:extLst>
            <a:ext uri="{FF2B5EF4-FFF2-40B4-BE49-F238E27FC236}">
              <a16:creationId xmlns:a16="http://schemas.microsoft.com/office/drawing/2014/main" id="{32FD274F-3109-4861-A39E-B0F9089ECA3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72" name="フローチャート: 判断 471">
          <a:extLst>
            <a:ext uri="{FF2B5EF4-FFF2-40B4-BE49-F238E27FC236}">
              <a16:creationId xmlns:a16="http://schemas.microsoft.com/office/drawing/2014/main" id="{3F55D5EB-71FA-4668-A81E-7C8FFC36FE5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73" name="フローチャート: 判断 472">
          <a:extLst>
            <a:ext uri="{FF2B5EF4-FFF2-40B4-BE49-F238E27FC236}">
              <a16:creationId xmlns:a16="http://schemas.microsoft.com/office/drawing/2014/main" id="{AF2A6C25-1B07-4CE7-9A11-2AA2DBB0ED89}"/>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74" name="フローチャート: 判断 473">
          <a:extLst>
            <a:ext uri="{FF2B5EF4-FFF2-40B4-BE49-F238E27FC236}">
              <a16:creationId xmlns:a16="http://schemas.microsoft.com/office/drawing/2014/main" id="{255A8736-DE55-49E5-B718-00B59A492992}"/>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75" name="フローチャート: 判断 474">
          <a:extLst>
            <a:ext uri="{FF2B5EF4-FFF2-40B4-BE49-F238E27FC236}">
              <a16:creationId xmlns:a16="http://schemas.microsoft.com/office/drawing/2014/main" id="{767954B4-A8EF-4E55-BA80-D95BCCEF92B3}"/>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4118BBD-7615-4CAD-8E62-C221C5C663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1E250D8-0DBC-480D-B12C-2ABCBD959E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5E48A93-5D04-4B32-AFBD-129B46A4C1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455ADA5F-C0AE-4F67-B068-455F6C9168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FA6EC723-1581-4DC2-A4F3-38B4D1339D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481" name="楕円 480">
          <a:extLst>
            <a:ext uri="{FF2B5EF4-FFF2-40B4-BE49-F238E27FC236}">
              <a16:creationId xmlns:a16="http://schemas.microsoft.com/office/drawing/2014/main" id="{E55BE05C-E23C-4557-908B-9AE27923EA98}"/>
            </a:ext>
          </a:extLst>
        </xdr:cNvPr>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482" name="【庁舎】&#10;有形固定資産減価償却率該当値テキスト">
          <a:extLst>
            <a:ext uri="{FF2B5EF4-FFF2-40B4-BE49-F238E27FC236}">
              <a16:creationId xmlns:a16="http://schemas.microsoft.com/office/drawing/2014/main" id="{5499EA9B-2563-4F69-9E65-0A4598395C82}"/>
            </a:ext>
          </a:extLst>
        </xdr:cNvPr>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115207</xdr:rowOff>
    </xdr:from>
    <xdr:to>
      <xdr:col>81</xdr:col>
      <xdr:colOff>101600</xdr:colOff>
      <xdr:row>103</xdr:row>
      <xdr:rowOff>45357</xdr:rowOff>
    </xdr:to>
    <xdr:sp macro="" textlink="">
      <xdr:nvSpPr>
        <xdr:cNvPr id="483" name="楕円 482">
          <a:extLst>
            <a:ext uri="{FF2B5EF4-FFF2-40B4-BE49-F238E27FC236}">
              <a16:creationId xmlns:a16="http://schemas.microsoft.com/office/drawing/2014/main" id="{42E10667-E2D8-4EA1-ACC2-B3DA5052D967}"/>
            </a:ext>
          </a:extLst>
        </xdr:cNvPr>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166007</xdr:rowOff>
    </xdr:from>
    <xdr:to>
      <xdr:col>85</xdr:col>
      <xdr:colOff>127000</xdr:colOff>
      <xdr:row>103</xdr:row>
      <xdr:rowOff>66402</xdr:rowOff>
    </xdr:to>
    <xdr:cxnSp macro="">
      <xdr:nvCxnSpPr>
        <xdr:cNvPr id="484" name="直線コネクタ 483">
          <a:extLst>
            <a:ext uri="{FF2B5EF4-FFF2-40B4-BE49-F238E27FC236}">
              <a16:creationId xmlns:a16="http://schemas.microsoft.com/office/drawing/2014/main" id="{B296D54C-F09E-4505-97C7-C8FC430C9C43}"/>
            </a:ext>
          </a:extLst>
        </xdr:cNvPr>
        <xdr:cNvCxnSpPr/>
      </xdr:nvCxnSpPr>
      <xdr:spPr>
        <a:xfrm>
          <a:off x="15481300" y="1765390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485" name="楕円 484">
          <a:extLst>
            <a:ext uri="{FF2B5EF4-FFF2-40B4-BE49-F238E27FC236}">
              <a16:creationId xmlns:a16="http://schemas.microsoft.com/office/drawing/2014/main" id="{4BE74E31-A4AE-4421-88C7-9994DB79AD58}"/>
            </a:ext>
          </a:extLst>
        </xdr:cNvPr>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166007</xdr:rowOff>
    </xdr:from>
    <xdr:to>
      <xdr:col>81</xdr:col>
      <xdr:colOff>50800</xdr:colOff>
      <xdr:row>105</xdr:row>
      <xdr:rowOff>79466</xdr:rowOff>
    </xdr:to>
    <xdr:cxnSp macro="">
      <xdr:nvCxnSpPr>
        <xdr:cNvPr id="486" name="直線コネクタ 485">
          <a:extLst>
            <a:ext uri="{FF2B5EF4-FFF2-40B4-BE49-F238E27FC236}">
              <a16:creationId xmlns:a16="http://schemas.microsoft.com/office/drawing/2014/main" id="{36755127-E4BE-4E8D-83F0-B1B195A4D297}"/>
            </a:ext>
          </a:extLst>
        </xdr:cNvPr>
        <xdr:cNvCxnSpPr/>
      </xdr:nvCxnSpPr>
      <xdr:spPr>
        <a:xfrm flipV="1">
          <a:off x="14592300" y="17653907"/>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487" name="楕円 486">
          <a:extLst>
            <a:ext uri="{FF2B5EF4-FFF2-40B4-BE49-F238E27FC236}">
              <a16:creationId xmlns:a16="http://schemas.microsoft.com/office/drawing/2014/main" id="{983C86E1-EAA4-40B9-B401-F132B2C96C05}"/>
            </a:ext>
          </a:extLst>
        </xdr:cNvPr>
        <xdr:cNvSpPr/>
      </xdr:nvSpPr>
      <xdr:spPr>
        <a:xfrm>
          <a:off x="1365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79466</xdr:rowOff>
    </xdr:to>
    <xdr:cxnSp macro="">
      <xdr:nvCxnSpPr>
        <xdr:cNvPr id="488" name="直線コネクタ 487">
          <a:extLst>
            <a:ext uri="{FF2B5EF4-FFF2-40B4-BE49-F238E27FC236}">
              <a16:creationId xmlns:a16="http://schemas.microsoft.com/office/drawing/2014/main" id="{A49677FE-88EB-4762-81AA-03F48B8CE29E}"/>
            </a:ext>
          </a:extLst>
        </xdr:cNvPr>
        <xdr:cNvCxnSpPr/>
      </xdr:nvCxnSpPr>
      <xdr:spPr>
        <a:xfrm>
          <a:off x="13703300" y="180653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489" name="楕円 488">
          <a:extLst>
            <a:ext uri="{FF2B5EF4-FFF2-40B4-BE49-F238E27FC236}">
              <a16:creationId xmlns:a16="http://schemas.microsoft.com/office/drawing/2014/main" id="{BCE83888-F306-41F6-91EC-CD4AF3D82C22}"/>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63137</xdr:rowOff>
    </xdr:from>
    <xdr:to>
      <xdr:col>71</xdr:col>
      <xdr:colOff>177800</xdr:colOff>
      <xdr:row>105</xdr:row>
      <xdr:rowOff>121920</xdr:rowOff>
    </xdr:to>
    <xdr:cxnSp macro="">
      <xdr:nvCxnSpPr>
        <xdr:cNvPr id="490" name="直線コネクタ 489">
          <a:extLst>
            <a:ext uri="{FF2B5EF4-FFF2-40B4-BE49-F238E27FC236}">
              <a16:creationId xmlns:a16="http://schemas.microsoft.com/office/drawing/2014/main" id="{A97E183D-5C7A-4B34-BD05-B6F91DB8EC57}"/>
            </a:ext>
          </a:extLst>
        </xdr:cNvPr>
        <xdr:cNvCxnSpPr/>
      </xdr:nvCxnSpPr>
      <xdr:spPr>
        <a:xfrm flipV="1">
          <a:off x="12814300" y="180653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491" name="n_1aveValue【庁舎】&#10;有形固定資産減価償却率">
          <a:extLst>
            <a:ext uri="{FF2B5EF4-FFF2-40B4-BE49-F238E27FC236}">
              <a16:creationId xmlns:a16="http://schemas.microsoft.com/office/drawing/2014/main" id="{A94A68CB-F5F3-4C93-B177-4AB756D3C832}"/>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92" name="n_2aveValue【庁舎】&#10;有形固定資産減価償却率">
          <a:extLst>
            <a:ext uri="{FF2B5EF4-FFF2-40B4-BE49-F238E27FC236}">
              <a16:creationId xmlns:a16="http://schemas.microsoft.com/office/drawing/2014/main" id="{FAE4C6F2-1990-414D-B517-A9C0135BC2D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493" name="n_3aveValue【庁舎】&#10;有形固定資産減価償却率">
          <a:extLst>
            <a:ext uri="{FF2B5EF4-FFF2-40B4-BE49-F238E27FC236}">
              <a16:creationId xmlns:a16="http://schemas.microsoft.com/office/drawing/2014/main" id="{8EDA74B6-9E0A-4F89-AC60-24DC47271205}"/>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494" name="n_4aveValue【庁舎】&#10;有形固定資産減価償却率">
          <a:extLst>
            <a:ext uri="{FF2B5EF4-FFF2-40B4-BE49-F238E27FC236}">
              <a16:creationId xmlns:a16="http://schemas.microsoft.com/office/drawing/2014/main" id="{F5641942-A1A3-4EE9-82C0-863C5995C15B}"/>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61884</xdr:rowOff>
    </xdr:from>
    <xdr:ext cx="405111" cy="259045"/>
    <xdr:sp macro="" textlink="">
      <xdr:nvSpPr>
        <xdr:cNvPr id="495" name="n_1mainValue【庁舎】&#10;有形固定資産減価償却率">
          <a:extLst>
            <a:ext uri="{FF2B5EF4-FFF2-40B4-BE49-F238E27FC236}">
              <a16:creationId xmlns:a16="http://schemas.microsoft.com/office/drawing/2014/main" id="{A13EB6F4-2721-41CA-8492-2DFFBA36939D}"/>
            </a:ext>
          </a:extLst>
        </xdr:cNvPr>
        <xdr:cNvSpPr txBox="1"/>
      </xdr:nvSpPr>
      <xdr:spPr>
        <a:xfrm>
          <a:off x="15266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496" name="n_2mainValue【庁舎】&#10;有形固定資産減価償却率">
          <a:extLst>
            <a:ext uri="{FF2B5EF4-FFF2-40B4-BE49-F238E27FC236}">
              <a16:creationId xmlns:a16="http://schemas.microsoft.com/office/drawing/2014/main" id="{19097FA2-5889-4304-8280-CD6C1EA6F6CA}"/>
            </a:ext>
          </a:extLst>
        </xdr:cNvPr>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497" name="n_3mainValue【庁舎】&#10;有形固定資産減価償却率">
          <a:extLst>
            <a:ext uri="{FF2B5EF4-FFF2-40B4-BE49-F238E27FC236}">
              <a16:creationId xmlns:a16="http://schemas.microsoft.com/office/drawing/2014/main" id="{5668DD1D-B4E6-4D6E-9A0F-4B00EE7F44D5}"/>
            </a:ext>
          </a:extLst>
        </xdr:cNvPr>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498" name="n_4mainValue【庁舎】&#10;有形固定資産減価償却率">
          <a:extLst>
            <a:ext uri="{FF2B5EF4-FFF2-40B4-BE49-F238E27FC236}">
              <a16:creationId xmlns:a16="http://schemas.microsoft.com/office/drawing/2014/main" id="{55A66EBE-6FF1-4839-956A-9E624992B881}"/>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F35E84F6-3777-4B29-8384-4CB65E69A6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CCE91AFF-0462-4F10-A09B-A04E8F2E785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700D75D2-B9A3-4B84-A256-B43F4E308A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21D2A966-3421-423D-8DB9-D4FFBBB8B4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D8DFD7A9-0558-47F6-B7C4-DCF286D8B6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A3BE0169-9B45-43EF-BB37-62B17D18AB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EFC834BB-21A4-420A-B614-628602904A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CE7516E1-12CE-4333-882C-5BAB2DB69A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35F84A5C-C856-41B6-A233-9BB09C534A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ACC2E583-38C8-439F-8AFA-B9773888F4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9" name="直線コネクタ 508">
          <a:extLst>
            <a:ext uri="{FF2B5EF4-FFF2-40B4-BE49-F238E27FC236}">
              <a16:creationId xmlns:a16="http://schemas.microsoft.com/office/drawing/2014/main" id="{A352FADE-6607-4FF9-80A8-179FB549BD3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0" name="テキスト ボックス 509">
          <a:extLst>
            <a:ext uri="{FF2B5EF4-FFF2-40B4-BE49-F238E27FC236}">
              <a16:creationId xmlns:a16="http://schemas.microsoft.com/office/drawing/2014/main" id="{14D10F8B-B712-4B7C-B4D6-6F9461C715E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1" name="直線コネクタ 510">
          <a:extLst>
            <a:ext uri="{FF2B5EF4-FFF2-40B4-BE49-F238E27FC236}">
              <a16:creationId xmlns:a16="http://schemas.microsoft.com/office/drawing/2014/main" id="{48DD23F4-DA54-4F41-BFA0-3AAC8981638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2" name="テキスト ボックス 511">
          <a:extLst>
            <a:ext uri="{FF2B5EF4-FFF2-40B4-BE49-F238E27FC236}">
              <a16:creationId xmlns:a16="http://schemas.microsoft.com/office/drawing/2014/main" id="{EB3CADFE-F153-4A3C-8548-54B1E74FC17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3" name="直線コネクタ 512">
          <a:extLst>
            <a:ext uri="{FF2B5EF4-FFF2-40B4-BE49-F238E27FC236}">
              <a16:creationId xmlns:a16="http://schemas.microsoft.com/office/drawing/2014/main" id="{A6B815F2-EB21-4F6A-A43B-60B6BA0BCB9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4" name="テキスト ボックス 513">
          <a:extLst>
            <a:ext uri="{FF2B5EF4-FFF2-40B4-BE49-F238E27FC236}">
              <a16:creationId xmlns:a16="http://schemas.microsoft.com/office/drawing/2014/main" id="{D8922217-233E-4FEB-A1BB-070395E011A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5" name="直線コネクタ 514">
          <a:extLst>
            <a:ext uri="{FF2B5EF4-FFF2-40B4-BE49-F238E27FC236}">
              <a16:creationId xmlns:a16="http://schemas.microsoft.com/office/drawing/2014/main" id="{45E4A55B-8ADF-4896-A3D1-95F37CDDFE0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6" name="テキスト ボックス 515">
          <a:extLst>
            <a:ext uri="{FF2B5EF4-FFF2-40B4-BE49-F238E27FC236}">
              <a16:creationId xmlns:a16="http://schemas.microsoft.com/office/drawing/2014/main" id="{2E5434FF-CCA7-46C7-B088-67683DC948E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8EF9F997-447D-4093-878B-005F1EAA6E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4DAD1963-90F1-4779-88B9-FFC1EAF324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D955B8F6-7D35-41AB-A935-0551CFD706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520" name="直線コネクタ 519">
          <a:extLst>
            <a:ext uri="{FF2B5EF4-FFF2-40B4-BE49-F238E27FC236}">
              <a16:creationId xmlns:a16="http://schemas.microsoft.com/office/drawing/2014/main" id="{9717988A-DEBB-4417-86B6-40F257B38CA9}"/>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521" name="【庁舎】&#10;一人当たり面積最小値テキスト">
          <a:extLst>
            <a:ext uri="{FF2B5EF4-FFF2-40B4-BE49-F238E27FC236}">
              <a16:creationId xmlns:a16="http://schemas.microsoft.com/office/drawing/2014/main" id="{D9F178E0-0E96-41DE-8AA0-7C569CADCEF9}"/>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522" name="直線コネクタ 521">
          <a:extLst>
            <a:ext uri="{FF2B5EF4-FFF2-40B4-BE49-F238E27FC236}">
              <a16:creationId xmlns:a16="http://schemas.microsoft.com/office/drawing/2014/main" id="{C9D0B6A6-4AFE-442A-9767-9915AF25E251}"/>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23" name="【庁舎】&#10;一人当たり面積最大値テキスト">
          <a:extLst>
            <a:ext uri="{FF2B5EF4-FFF2-40B4-BE49-F238E27FC236}">
              <a16:creationId xmlns:a16="http://schemas.microsoft.com/office/drawing/2014/main" id="{670E7001-E3F5-4FA2-8427-3BF94DD906D1}"/>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24" name="直線コネクタ 523">
          <a:extLst>
            <a:ext uri="{FF2B5EF4-FFF2-40B4-BE49-F238E27FC236}">
              <a16:creationId xmlns:a16="http://schemas.microsoft.com/office/drawing/2014/main" id="{B520435F-8D78-4F79-BC3D-F7C46D8197B4}"/>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25" name="【庁舎】&#10;一人当たり面積平均値テキスト">
          <a:extLst>
            <a:ext uri="{FF2B5EF4-FFF2-40B4-BE49-F238E27FC236}">
              <a16:creationId xmlns:a16="http://schemas.microsoft.com/office/drawing/2014/main" id="{26E6815A-1A61-46AD-AC25-BF87D2A10D5B}"/>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26" name="フローチャート: 判断 525">
          <a:extLst>
            <a:ext uri="{FF2B5EF4-FFF2-40B4-BE49-F238E27FC236}">
              <a16:creationId xmlns:a16="http://schemas.microsoft.com/office/drawing/2014/main" id="{63457F3B-DA23-4946-A3BA-028F33FE42DC}"/>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27" name="フローチャート: 判断 526">
          <a:extLst>
            <a:ext uri="{FF2B5EF4-FFF2-40B4-BE49-F238E27FC236}">
              <a16:creationId xmlns:a16="http://schemas.microsoft.com/office/drawing/2014/main" id="{2AAA21B0-C02D-4FF1-A0CC-E12052AB48CB}"/>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28" name="フローチャート: 判断 527">
          <a:extLst>
            <a:ext uri="{FF2B5EF4-FFF2-40B4-BE49-F238E27FC236}">
              <a16:creationId xmlns:a16="http://schemas.microsoft.com/office/drawing/2014/main" id="{10776BAA-85F3-428A-8BE1-5A7DDC717313}"/>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29" name="フローチャート: 判断 528">
          <a:extLst>
            <a:ext uri="{FF2B5EF4-FFF2-40B4-BE49-F238E27FC236}">
              <a16:creationId xmlns:a16="http://schemas.microsoft.com/office/drawing/2014/main" id="{F8CDC9D2-77EA-489B-803C-5E16C5C9AC59}"/>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30" name="フローチャート: 判断 529">
          <a:extLst>
            <a:ext uri="{FF2B5EF4-FFF2-40B4-BE49-F238E27FC236}">
              <a16:creationId xmlns:a16="http://schemas.microsoft.com/office/drawing/2014/main" id="{5654AAA1-A296-4E4F-9DBF-49F93E7F13A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89A785FD-42AA-48B8-A77E-FEEF429C1B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4A3FA18A-60B9-48B6-84DB-ADE1495A2D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7A6E79E-2DD7-4905-A726-6EDBFE3FE3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F9393DB7-29E9-4FE8-AE21-0CC2EFE2E4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EA03A9DB-F796-4081-834A-B0B58F98D5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148386</xdr:rowOff>
    </xdr:from>
    <xdr:to>
      <xdr:col>116</xdr:col>
      <xdr:colOff>114300</xdr:colOff>
      <xdr:row>107</xdr:row>
      <xdr:rowOff>78536</xdr:rowOff>
    </xdr:to>
    <xdr:sp macro="" textlink="">
      <xdr:nvSpPr>
        <xdr:cNvPr id="536" name="楕円 535">
          <a:extLst>
            <a:ext uri="{FF2B5EF4-FFF2-40B4-BE49-F238E27FC236}">
              <a16:creationId xmlns:a16="http://schemas.microsoft.com/office/drawing/2014/main" id="{A770641D-14A3-437F-8461-4554B46DA4EC}"/>
            </a:ext>
          </a:extLst>
        </xdr:cNvPr>
        <xdr:cNvSpPr/>
      </xdr:nvSpPr>
      <xdr:spPr>
        <a:xfrm>
          <a:off x="22110700" y="18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126813</xdr:rowOff>
    </xdr:from>
    <xdr:ext cx="469744" cy="259045"/>
    <xdr:sp macro="" textlink="">
      <xdr:nvSpPr>
        <xdr:cNvPr id="537" name="【庁舎】&#10;一人当たり面積該当値テキスト">
          <a:extLst>
            <a:ext uri="{FF2B5EF4-FFF2-40B4-BE49-F238E27FC236}">
              <a16:creationId xmlns:a16="http://schemas.microsoft.com/office/drawing/2014/main" id="{CDFBF1EC-D32C-4ACB-B15D-B69384CBBD89}"/>
            </a:ext>
          </a:extLst>
        </xdr:cNvPr>
        <xdr:cNvSpPr txBox="1"/>
      </xdr:nvSpPr>
      <xdr:spPr>
        <a:xfrm>
          <a:off x="22199600" y="183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150216</xdr:rowOff>
    </xdr:from>
    <xdr:to>
      <xdr:col>112</xdr:col>
      <xdr:colOff>38100</xdr:colOff>
      <xdr:row>107</xdr:row>
      <xdr:rowOff>80366</xdr:rowOff>
    </xdr:to>
    <xdr:sp macro="" textlink="">
      <xdr:nvSpPr>
        <xdr:cNvPr id="538" name="楕円 537">
          <a:extLst>
            <a:ext uri="{FF2B5EF4-FFF2-40B4-BE49-F238E27FC236}">
              <a16:creationId xmlns:a16="http://schemas.microsoft.com/office/drawing/2014/main" id="{63A0B287-37D0-4AE0-9008-3A2E6DF41DD5}"/>
            </a:ext>
          </a:extLst>
        </xdr:cNvPr>
        <xdr:cNvSpPr/>
      </xdr:nvSpPr>
      <xdr:spPr>
        <a:xfrm>
          <a:off x="21272500" y="183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27736</xdr:rowOff>
    </xdr:from>
    <xdr:to>
      <xdr:col>116</xdr:col>
      <xdr:colOff>63500</xdr:colOff>
      <xdr:row>107</xdr:row>
      <xdr:rowOff>29566</xdr:rowOff>
    </xdr:to>
    <xdr:cxnSp macro="">
      <xdr:nvCxnSpPr>
        <xdr:cNvPr id="539" name="直線コネクタ 538">
          <a:extLst>
            <a:ext uri="{FF2B5EF4-FFF2-40B4-BE49-F238E27FC236}">
              <a16:creationId xmlns:a16="http://schemas.microsoft.com/office/drawing/2014/main" id="{B1C86E87-DAEC-4AED-B31C-7A5E27F4ED04}"/>
            </a:ext>
          </a:extLst>
        </xdr:cNvPr>
        <xdr:cNvCxnSpPr/>
      </xdr:nvCxnSpPr>
      <xdr:spPr>
        <a:xfrm flipV="1">
          <a:off x="21323300" y="18372886"/>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150673</xdr:rowOff>
    </xdr:from>
    <xdr:to>
      <xdr:col>107</xdr:col>
      <xdr:colOff>101600</xdr:colOff>
      <xdr:row>107</xdr:row>
      <xdr:rowOff>80823</xdr:rowOff>
    </xdr:to>
    <xdr:sp macro="" textlink="">
      <xdr:nvSpPr>
        <xdr:cNvPr id="540" name="楕円 539">
          <a:extLst>
            <a:ext uri="{FF2B5EF4-FFF2-40B4-BE49-F238E27FC236}">
              <a16:creationId xmlns:a16="http://schemas.microsoft.com/office/drawing/2014/main" id="{77889F9C-F45D-4027-B5C7-B6128E2BE46D}"/>
            </a:ext>
          </a:extLst>
        </xdr:cNvPr>
        <xdr:cNvSpPr/>
      </xdr:nvSpPr>
      <xdr:spPr>
        <a:xfrm>
          <a:off x="203835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29566</xdr:rowOff>
    </xdr:from>
    <xdr:to>
      <xdr:col>111</xdr:col>
      <xdr:colOff>177800</xdr:colOff>
      <xdr:row>107</xdr:row>
      <xdr:rowOff>30023</xdr:rowOff>
    </xdr:to>
    <xdr:cxnSp macro="">
      <xdr:nvCxnSpPr>
        <xdr:cNvPr id="541" name="直線コネクタ 540">
          <a:extLst>
            <a:ext uri="{FF2B5EF4-FFF2-40B4-BE49-F238E27FC236}">
              <a16:creationId xmlns:a16="http://schemas.microsoft.com/office/drawing/2014/main" id="{895813DB-E0C1-4BBC-93D6-A9964EBBFBAD}"/>
            </a:ext>
          </a:extLst>
        </xdr:cNvPr>
        <xdr:cNvCxnSpPr/>
      </xdr:nvCxnSpPr>
      <xdr:spPr>
        <a:xfrm flipV="1">
          <a:off x="20434300" y="183747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153873</xdr:rowOff>
    </xdr:from>
    <xdr:to>
      <xdr:col>102</xdr:col>
      <xdr:colOff>165100</xdr:colOff>
      <xdr:row>107</xdr:row>
      <xdr:rowOff>84023</xdr:rowOff>
    </xdr:to>
    <xdr:sp macro="" textlink="">
      <xdr:nvSpPr>
        <xdr:cNvPr id="542" name="楕円 541">
          <a:extLst>
            <a:ext uri="{FF2B5EF4-FFF2-40B4-BE49-F238E27FC236}">
              <a16:creationId xmlns:a16="http://schemas.microsoft.com/office/drawing/2014/main" id="{C7259434-693A-408C-B25A-BE23B1766646}"/>
            </a:ext>
          </a:extLst>
        </xdr:cNvPr>
        <xdr:cNvSpPr/>
      </xdr:nvSpPr>
      <xdr:spPr>
        <a:xfrm>
          <a:off x="19494500" y="183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30023</xdr:rowOff>
    </xdr:from>
    <xdr:to>
      <xdr:col>107</xdr:col>
      <xdr:colOff>50800</xdr:colOff>
      <xdr:row>107</xdr:row>
      <xdr:rowOff>33223</xdr:rowOff>
    </xdr:to>
    <xdr:cxnSp macro="">
      <xdr:nvCxnSpPr>
        <xdr:cNvPr id="543" name="直線コネクタ 542">
          <a:extLst>
            <a:ext uri="{FF2B5EF4-FFF2-40B4-BE49-F238E27FC236}">
              <a16:creationId xmlns:a16="http://schemas.microsoft.com/office/drawing/2014/main" id="{782483EE-AD8E-40F5-89FE-92EBDA1DA416}"/>
            </a:ext>
          </a:extLst>
        </xdr:cNvPr>
        <xdr:cNvCxnSpPr/>
      </xdr:nvCxnSpPr>
      <xdr:spPr>
        <a:xfrm flipV="1">
          <a:off x="19545300" y="1837517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157074</xdr:rowOff>
    </xdr:from>
    <xdr:to>
      <xdr:col>98</xdr:col>
      <xdr:colOff>38100</xdr:colOff>
      <xdr:row>107</xdr:row>
      <xdr:rowOff>87224</xdr:rowOff>
    </xdr:to>
    <xdr:sp macro="" textlink="">
      <xdr:nvSpPr>
        <xdr:cNvPr id="544" name="楕円 543">
          <a:extLst>
            <a:ext uri="{FF2B5EF4-FFF2-40B4-BE49-F238E27FC236}">
              <a16:creationId xmlns:a16="http://schemas.microsoft.com/office/drawing/2014/main" id="{EDEECC33-0E48-4B6C-83E3-F3D24852E4F0}"/>
            </a:ext>
          </a:extLst>
        </xdr:cNvPr>
        <xdr:cNvSpPr/>
      </xdr:nvSpPr>
      <xdr:spPr>
        <a:xfrm>
          <a:off x="18605500" y="18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33223</xdr:rowOff>
    </xdr:from>
    <xdr:to>
      <xdr:col>102</xdr:col>
      <xdr:colOff>114300</xdr:colOff>
      <xdr:row>107</xdr:row>
      <xdr:rowOff>36424</xdr:rowOff>
    </xdr:to>
    <xdr:cxnSp macro="">
      <xdr:nvCxnSpPr>
        <xdr:cNvPr id="545" name="直線コネクタ 544">
          <a:extLst>
            <a:ext uri="{FF2B5EF4-FFF2-40B4-BE49-F238E27FC236}">
              <a16:creationId xmlns:a16="http://schemas.microsoft.com/office/drawing/2014/main" id="{5412265E-3248-47D1-9BE8-0F10911740C9}"/>
            </a:ext>
          </a:extLst>
        </xdr:cNvPr>
        <xdr:cNvCxnSpPr/>
      </xdr:nvCxnSpPr>
      <xdr:spPr>
        <a:xfrm flipV="1">
          <a:off x="18656300" y="183783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546" name="n_1aveValue【庁舎】&#10;一人当たり面積">
          <a:extLst>
            <a:ext uri="{FF2B5EF4-FFF2-40B4-BE49-F238E27FC236}">
              <a16:creationId xmlns:a16="http://schemas.microsoft.com/office/drawing/2014/main" id="{B74CBC56-2287-4AF5-A15A-3CC0AB4ECC22}"/>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547" name="n_2aveValue【庁舎】&#10;一人当たり面積">
          <a:extLst>
            <a:ext uri="{FF2B5EF4-FFF2-40B4-BE49-F238E27FC236}">
              <a16:creationId xmlns:a16="http://schemas.microsoft.com/office/drawing/2014/main" id="{0919EF83-EBBC-4920-951E-53F7CEAE683F}"/>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548" name="n_3aveValue【庁舎】&#10;一人当たり面積">
          <a:extLst>
            <a:ext uri="{FF2B5EF4-FFF2-40B4-BE49-F238E27FC236}">
              <a16:creationId xmlns:a16="http://schemas.microsoft.com/office/drawing/2014/main" id="{BA02C47C-096C-4234-8142-FAEEA4A776F6}"/>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549" name="n_4aveValue【庁舎】&#10;一人当たり面積">
          <a:extLst>
            <a:ext uri="{FF2B5EF4-FFF2-40B4-BE49-F238E27FC236}">
              <a16:creationId xmlns:a16="http://schemas.microsoft.com/office/drawing/2014/main" id="{FDF3A2C9-8B24-4720-B7A7-4A6F13653207}"/>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71493</xdr:rowOff>
    </xdr:from>
    <xdr:ext cx="469744" cy="259045"/>
    <xdr:sp macro="" textlink="">
      <xdr:nvSpPr>
        <xdr:cNvPr id="550" name="n_1mainValue【庁舎】&#10;一人当たり面積">
          <a:extLst>
            <a:ext uri="{FF2B5EF4-FFF2-40B4-BE49-F238E27FC236}">
              <a16:creationId xmlns:a16="http://schemas.microsoft.com/office/drawing/2014/main" id="{3D589A1C-B599-4AB4-9A71-06F326B36149}"/>
            </a:ext>
          </a:extLst>
        </xdr:cNvPr>
        <xdr:cNvSpPr txBox="1"/>
      </xdr:nvSpPr>
      <xdr:spPr>
        <a:xfrm>
          <a:off x="21075727" y="184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71950</xdr:rowOff>
    </xdr:from>
    <xdr:ext cx="469744" cy="259045"/>
    <xdr:sp macro="" textlink="">
      <xdr:nvSpPr>
        <xdr:cNvPr id="551" name="n_2mainValue【庁舎】&#10;一人当たり面積">
          <a:extLst>
            <a:ext uri="{FF2B5EF4-FFF2-40B4-BE49-F238E27FC236}">
              <a16:creationId xmlns:a16="http://schemas.microsoft.com/office/drawing/2014/main" id="{3C555ED4-4DCF-47BD-8A15-A2AAE06AA899}"/>
            </a:ext>
          </a:extLst>
        </xdr:cNvPr>
        <xdr:cNvSpPr txBox="1"/>
      </xdr:nvSpPr>
      <xdr:spPr>
        <a:xfrm>
          <a:off x="20199427" y="1841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75150</xdr:rowOff>
    </xdr:from>
    <xdr:ext cx="469744" cy="259045"/>
    <xdr:sp macro="" textlink="">
      <xdr:nvSpPr>
        <xdr:cNvPr id="552" name="n_3mainValue【庁舎】&#10;一人当たり面積">
          <a:extLst>
            <a:ext uri="{FF2B5EF4-FFF2-40B4-BE49-F238E27FC236}">
              <a16:creationId xmlns:a16="http://schemas.microsoft.com/office/drawing/2014/main" id="{F7F97B20-981E-4F29-A3C1-CF81140A987D}"/>
            </a:ext>
          </a:extLst>
        </xdr:cNvPr>
        <xdr:cNvSpPr txBox="1"/>
      </xdr:nvSpPr>
      <xdr:spPr>
        <a:xfrm>
          <a:off x="193104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78351</xdr:rowOff>
    </xdr:from>
    <xdr:ext cx="469744" cy="259045"/>
    <xdr:sp macro="" textlink="">
      <xdr:nvSpPr>
        <xdr:cNvPr id="553" name="n_4mainValue【庁舎】&#10;一人当たり面積">
          <a:extLst>
            <a:ext uri="{FF2B5EF4-FFF2-40B4-BE49-F238E27FC236}">
              <a16:creationId xmlns:a16="http://schemas.microsoft.com/office/drawing/2014/main" id="{5DFAB153-2D4B-4ED1-819F-B908DA436DE0}"/>
            </a:ext>
          </a:extLst>
        </xdr:cNvPr>
        <xdr:cNvSpPr txBox="1"/>
      </xdr:nvSpPr>
      <xdr:spPr>
        <a:xfrm>
          <a:off x="18421427" y="184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37273569-DAD4-48DF-84F3-08969A3135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2B469C04-983A-4064-A1FE-ABD6667572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6779B0ED-B694-487F-812A-D38F1F9296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有形固定資産減価償却率について、類似団体平均に比べ高い施設が道路、保育所、消防施設で、低い施設が橋梁、学校施設、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体育館・プール、保健センター、庁舎である。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有形固定資産減価償却率が高い道路については、個別施設計画に基づき計画的に修繕を行っている。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これまで有形固定資産減価償却率が高かった保育所については、令和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年度に売却が決まり町有施設ではなくなった。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その他の施設についても、公共施設等総合管理計画や個別施設計画に基づき、維持補修や売却検討など、資産の管理を適切に進めていく。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庁舎の有形固定資産減価償却率が減少した理由としては、令和</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年度に役場庁舎の改修工事を行ったことによるもの。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基準財政需要額において、社会保障費関連の社会福祉費、保健衛生費、高齢者保健福祉費が増加し、公債費は減少している。</a:t>
          </a:r>
        </a:p>
        <a:p>
          <a:r>
            <a:rPr kumimoji="1" lang="ja-JP" altLang="en-US" sz="1300">
              <a:latin typeface="ＭＳ Ｐゴシック" panose="020B0600070205080204" pitchFamily="50" charset="-128"/>
              <a:ea typeface="ＭＳ Ｐゴシック" panose="020B0600070205080204" pitchFamily="50" charset="-128"/>
            </a:rPr>
            <a:t>基準財政収入額では全体的に減少しており、特に市町村民税、固定資産税、地方消費税交付金が減少している。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今後も安定的な税収の確保を図り財政基盤の安定化を図る。また、経常経費における物件費などの歳出を抑制し行政の効率化に努める。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のうち一般財源分として人件費、補助費等は減少しているものの、物件費、扶助費、維持補修費、公債費は増加している。また、公債費の償還に充てていた工業団地の売り払い収入も減少していることが、普通交付税、地方消費税交付金、地方特例交付金は増加している。歳入、歳出ともに増加しているものの、全体的に歳出の増加が歳入の増加よりも多いことから昨年度比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ポイント増加することとなり、類似団体平均を上回った。今後、公債費の増加が見込まれることから、さらなる経常経費の削減が求められる。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4808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65</xdr:row>
      <xdr:rowOff>128524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4808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128524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569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3147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人口の減少に伴い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人当たりの決算額は増加傾向が続いているが、類似団体平均を大きく下回っている状況である。</a:t>
          </a:r>
        </a:p>
        <a:p>
          <a:r>
            <a:rPr kumimoji="1" lang="ja-JP" altLang="en-US" sz="1100">
              <a:latin typeface="ＭＳ Ｐゴシック" panose="020B0600070205080204" pitchFamily="50" charset="-128"/>
              <a:ea typeface="ＭＳ Ｐゴシック" panose="020B0600070205080204" pitchFamily="50" charset="-128"/>
            </a:rPr>
            <a:t>これまで定員適正化計画（第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）に基づき、職員の適正配置に努めているほか、南幌町行財政改革実行計画（第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R8</a:t>
          </a:r>
          <a:r>
            <a:rPr kumimoji="1" lang="ja-JP" altLang="en-US" sz="1100">
              <a:latin typeface="ＭＳ Ｐゴシック" panose="020B0600070205080204" pitchFamily="50" charset="-128"/>
              <a:ea typeface="ＭＳ Ｐゴシック" panose="020B0600070205080204" pitchFamily="50" charset="-128"/>
            </a:rPr>
            <a:t>）の確実な遂行により、物件費をはじめとする経常経費削減などの取組みの効果が表れていると思われる。今後も行財政改革に継続して取組み、財政基盤の強化に努める。物件費及び維持補修費については、財政計画に基づき抑制を図るとともに、公共施設等総合管理計画に基づいた施設の休止・統合等の整理を行い、経費の抑制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139173</xdr:rowOff>
    </xdr:from>
    <xdr:to>
      <xdr:col>23</xdr:col>
      <xdr:colOff>133350</xdr:colOff>
      <xdr:row>81</xdr:row>
      <xdr:rowOff>154344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26623"/>
          <a:ext cx="8382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63477</xdr:rowOff>
    </xdr:from>
    <xdr:to>
      <xdr:col>19</xdr:col>
      <xdr:colOff>133350</xdr:colOff>
      <xdr:row>81</xdr:row>
      <xdr:rowOff>139173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50927"/>
          <a:ext cx="8890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49482</xdr:rowOff>
    </xdr:from>
    <xdr:to>
      <xdr:col>15</xdr:col>
      <xdr:colOff>82550</xdr:colOff>
      <xdr:row>81</xdr:row>
      <xdr:rowOff>63477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3693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23848</xdr:rowOff>
    </xdr:from>
    <xdr:to>
      <xdr:col>11</xdr:col>
      <xdr:colOff>31750</xdr:colOff>
      <xdr:row>81</xdr:row>
      <xdr:rowOff>49482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11298"/>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103544</xdr:rowOff>
    </xdr:from>
    <xdr:to>
      <xdr:col>23</xdr:col>
      <xdr:colOff>184150</xdr:colOff>
      <xdr:row>82</xdr:row>
      <xdr:rowOff>33694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120071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88373</xdr:rowOff>
    </xdr:from>
    <xdr:to>
      <xdr:col>19</xdr:col>
      <xdr:colOff>184150</xdr:colOff>
      <xdr:row>82</xdr:row>
      <xdr:rowOff>18523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28700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4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12677</xdr:rowOff>
    </xdr:from>
    <xdr:to>
      <xdr:col>15</xdr:col>
      <xdr:colOff>133350</xdr:colOff>
      <xdr:row>81</xdr:row>
      <xdr:rowOff>114277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124454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170132</xdr:rowOff>
    </xdr:from>
    <xdr:to>
      <xdr:col>11</xdr:col>
      <xdr:colOff>82550</xdr:colOff>
      <xdr:row>81</xdr:row>
      <xdr:rowOff>100282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110459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5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144498</xdr:rowOff>
    </xdr:from>
    <xdr:to>
      <xdr:col>7</xdr:col>
      <xdr:colOff>31750</xdr:colOff>
      <xdr:row>81</xdr:row>
      <xdr:rowOff>74648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84825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2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職員構成の変化により類似団体平均を上回る指数となっている。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年度までは行財政改革の取組みとして職員給与の独自削減を継続実施してきたことにより類似団体平均を下回っていたが、独自削減が終了した平成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年度以降は職員年齢構成により類似団体内平均を上回っている。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29211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5080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9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年間、新規採用者の抑制を行ったことにより、類似団体を下回っている。</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次定員適正化計画（計画期間</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年度）による定員管理（令和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年度末の正規職員数</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％の削減の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名とする）に取組み、職員の適正配置に努めていく。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年度中に第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次定員適正化計画を策定）</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29019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09384"/>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22384</xdr:rowOff>
    </xdr:from>
    <xdr:to>
      <xdr:col>77</xdr:col>
      <xdr:colOff>44450</xdr:colOff>
      <xdr:row>60</xdr:row>
      <xdr:rowOff>77883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3093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50133</xdr:rowOff>
    </xdr:from>
    <xdr:to>
      <xdr:col>72</xdr:col>
      <xdr:colOff>203200</xdr:colOff>
      <xdr:row>60</xdr:row>
      <xdr:rowOff>77883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39275</xdr:rowOff>
    </xdr:from>
    <xdr:to>
      <xdr:col>68</xdr:col>
      <xdr:colOff>152400</xdr:colOff>
      <xdr:row>60</xdr:row>
      <xdr:rowOff>50133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32627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149669</xdr:rowOff>
    </xdr:from>
    <xdr:to>
      <xdr:col>81</xdr:col>
      <xdr:colOff>95250</xdr:colOff>
      <xdr:row>60</xdr:row>
      <xdr:rowOff>79819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166196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1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143034</xdr:rowOff>
    </xdr:from>
    <xdr:to>
      <xdr:col>77</xdr:col>
      <xdr:colOff>95250</xdr:colOff>
      <xdr:row>60</xdr:row>
      <xdr:rowOff>73184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83361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2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27083</xdr:rowOff>
    </xdr:from>
    <xdr:to>
      <xdr:col>73</xdr:col>
      <xdr:colOff>44450</xdr:colOff>
      <xdr:row>60</xdr:row>
      <xdr:rowOff>128683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138860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8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170783</xdr:rowOff>
    </xdr:from>
    <xdr:to>
      <xdr:col>68</xdr:col>
      <xdr:colOff>203200</xdr:colOff>
      <xdr:row>60</xdr:row>
      <xdr:rowOff>100933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111110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159925</xdr:rowOff>
    </xdr:from>
    <xdr:to>
      <xdr:col>64</xdr:col>
      <xdr:colOff>152400</xdr:colOff>
      <xdr:row>60</xdr:row>
      <xdr:rowOff>90075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100252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年度の実質公債費比率は</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％となっており、早期健全化基準の</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ポイント下回るとともに、起債にあたり許可を必要とする基準の</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ポイント下回っている。単年度比率では、令和元年度</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10.12</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年度も前年度同様、実質公債費比率が</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％を下回っており、公債費負担適正化計画の策定義務はないが、道路、公園の維持管理などのインフラ整備に加え、第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期総合計画の事業のうち、地方創生に向けた新たな投資も考えられ、今後も計画的な財源確保や行財政改革により公債費負担率の軽減に努めるなど、着実な財政運営が必要と考える。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010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108373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％で早期健全化基準の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％と比較するとこれを</a:t>
          </a:r>
          <a:r>
            <a:rPr kumimoji="1" lang="en-US" altLang="ja-JP" sz="1300">
              <a:latin typeface="ＭＳ Ｐゴシック" panose="020B0600070205080204" pitchFamily="50" charset="-128"/>
              <a:ea typeface="ＭＳ Ｐゴシック" panose="020B0600070205080204" pitchFamily="50" charset="-128"/>
            </a:rPr>
            <a:t>254.2</a:t>
          </a:r>
          <a:r>
            <a:rPr kumimoji="1" lang="ja-JP" altLang="en-US" sz="1300">
              <a:latin typeface="ＭＳ Ｐゴシック" panose="020B0600070205080204" pitchFamily="50" charset="-128"/>
              <a:ea typeface="ＭＳ Ｐゴシック" panose="020B0600070205080204" pitchFamily="50" charset="-128"/>
            </a:rPr>
            <a:t>ポイント下回っており、将来的には健全段階のの水準にある。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年度の将来負担比率</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ポイント悪化してるが、主な要因は地方債の現在高や組合負担等見込額が増加したことである。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い水準となっており、充当可能基金の減少、また施設改修等に係る起債発行額の増加による比率上昇が見込まれるため、今後も事業実施の適正化を図り、健全な財政の運営に取り組む。</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29413</xdr:rowOff>
    </xdr:from>
    <xdr:to>
      <xdr:col>81</xdr:col>
      <xdr:colOff>44450</xdr:colOff>
      <xdr:row>19</xdr:row>
      <xdr:rowOff>118212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3286963"/>
          <a:ext cx="8382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41605</xdr:rowOff>
    </xdr:from>
    <xdr:to>
      <xdr:col>77</xdr:col>
      <xdr:colOff>44450</xdr:colOff>
      <xdr:row>19</xdr:row>
      <xdr:rowOff>29413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312770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41605</xdr:rowOff>
    </xdr:from>
    <xdr:to>
      <xdr:col>72</xdr:col>
      <xdr:colOff>203200</xdr:colOff>
      <xdr:row>18</xdr:row>
      <xdr:rowOff>77318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127705"/>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77318</xdr:rowOff>
    </xdr:from>
    <xdr:to>
      <xdr:col>68</xdr:col>
      <xdr:colOff>152400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163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67412</xdr:rowOff>
    </xdr:from>
    <xdr:to>
      <xdr:col>81</xdr:col>
      <xdr:colOff>95250</xdr:colOff>
      <xdr:row>19</xdr:row>
      <xdr:rowOff>169012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39489</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2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150063</xdr:rowOff>
    </xdr:from>
    <xdr:to>
      <xdr:col>77</xdr:col>
      <xdr:colOff>95250</xdr:colOff>
      <xdr:row>19</xdr:row>
      <xdr:rowOff>80213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32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64990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32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162255</xdr:rowOff>
    </xdr:from>
    <xdr:to>
      <xdr:col>73</xdr:col>
      <xdr:colOff>44450</xdr:colOff>
      <xdr:row>18</xdr:row>
      <xdr:rowOff>92405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77182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26518</xdr:rowOff>
    </xdr:from>
    <xdr:to>
      <xdr:col>68</xdr:col>
      <xdr:colOff>203200</xdr:colOff>
      <xdr:row>18</xdr:row>
      <xdr:rowOff>128118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112895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19049</xdr:rowOff>
    </xdr:from>
    <xdr:ext cx="9099176" cy="704851"/>
    <xdr:sp macro="" textlink="">
      <xdr:nvSpPr>
        <xdr:cNvPr id="462" name="テキスト ボックス 461">
          <a:extLst>
            <a:ext uri="{FF2B5EF4-FFF2-40B4-BE49-F238E27FC236}">
              <a16:creationId xmlns:a16="http://schemas.microsoft.com/office/drawing/2014/main" id="{93A68390-B627-40C0-BFB2-732C9DEC62DE}"/>
            </a:ext>
          </a:extLst>
        </xdr:cNvPr>
        <xdr:cNvSpPr txBox="1"/>
      </xdr:nvSpPr>
      <xdr:spPr>
        <a:xfrm>
          <a:off x="771525" y="4476749"/>
          <a:ext cx="9099176"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）による定員管理に取組み、その後、新たに第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）を策定し、計画に基づいた職員の適正配置に努めており、人件費に係る経常収支比率は</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％で類似団体を下回る状況である。定員管理計画に基づく職員の適正配置を進め、人件費の抑制を図る。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1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南幌町行財政改革実行計画（第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R8</a:t>
          </a:r>
          <a:r>
            <a:rPr kumimoji="1" lang="ja-JP" altLang="en-US" sz="1300">
              <a:latin typeface="ＭＳ Ｐゴシック" panose="020B0600070205080204" pitchFamily="50" charset="-128"/>
              <a:ea typeface="ＭＳ Ｐゴシック" panose="020B0600070205080204" pitchFamily="50" charset="-128"/>
            </a:rPr>
            <a:t>）の確実な取組みなど、物件費をはじめとする経常経費の削減に努めており、昨年度よりも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る状況となっている。今後においても行財政改革実行計画に基づき経費を抑制するとともに、公共施設等総合管理計画により、施設の統廃合等を行い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5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これは、子どもの医療費助成事業（小学生以下の医療費無償化及び中高生の医療費一部助成）による増加や自立支援、地域生活支援、保育所施設の給付費が年々増加していること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73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類似団体平均と同水準で推移しており、今後も第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次行財政改革実行計画（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）に取組み、現在の水準を維持する。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462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46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前年度に引き続き、類似団体平均と比較すると高水準にあるが、前年度より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％となった。　今後は一部事務組合負担金の割合も多く、これらの施設の維持管理等経費の増加が見込まれる。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37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％となったが、類似団体内平均は下回っている。今後は施設改修等に係る起債発行額の増加により元利償還金の増加が見込まれるため、事業実施の適正化を図り、公債費の縮減に努める。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54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43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03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行政評価などによる事務事業の見直しや総合計画に基づく計画的な行財政運営に努める。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823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80</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82396"/>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378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6966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123641</xdr:rowOff>
    </xdr:from>
    <xdr:to>
      <xdr:col>29</xdr:col>
      <xdr:colOff>127000</xdr:colOff>
      <xdr:row>17</xdr:row>
      <xdr:rowOff>132437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085916"/>
          <a:ext cx="647700" cy="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123641</xdr:rowOff>
    </xdr:from>
    <xdr:to>
      <xdr:col>26</xdr:col>
      <xdr:colOff>50800</xdr:colOff>
      <xdr:row>17</xdr:row>
      <xdr:rowOff>128619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85916"/>
          <a:ext cx="6985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128619</xdr:rowOff>
    </xdr:from>
    <xdr:to>
      <xdr:col>22</xdr:col>
      <xdr:colOff>114300</xdr:colOff>
      <xdr:row>17</xdr:row>
      <xdr:rowOff>153554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90894"/>
          <a:ext cx="698500" cy="2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153554</xdr:rowOff>
    </xdr:from>
    <xdr:to>
      <xdr:col>18</xdr:col>
      <xdr:colOff>177800</xdr:colOff>
      <xdr:row>18</xdr:row>
      <xdr:rowOff>1106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15829"/>
          <a:ext cx="698500" cy="1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81637</xdr:rowOff>
    </xdr:from>
    <xdr:to>
      <xdr:col>29</xdr:col>
      <xdr:colOff>177800</xdr:colOff>
      <xdr:row>18</xdr:row>
      <xdr:rowOff>11787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53714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1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72841</xdr:rowOff>
    </xdr:from>
    <xdr:to>
      <xdr:col>26</xdr:col>
      <xdr:colOff>101600</xdr:colOff>
      <xdr:row>18</xdr:row>
      <xdr:rowOff>2991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3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159218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2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77819</xdr:rowOff>
    </xdr:from>
    <xdr:to>
      <xdr:col>22</xdr:col>
      <xdr:colOff>165100</xdr:colOff>
      <xdr:row>18</xdr:row>
      <xdr:rowOff>7969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4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164196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102754</xdr:rowOff>
    </xdr:from>
    <xdr:to>
      <xdr:col>19</xdr:col>
      <xdr:colOff>38100</xdr:colOff>
      <xdr:row>18</xdr:row>
      <xdr:rowOff>32904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6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17681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121756</xdr:rowOff>
    </xdr:from>
    <xdr:to>
      <xdr:col>15</xdr:col>
      <xdr:colOff>101600</xdr:colOff>
      <xdr:row>18</xdr:row>
      <xdr:rowOff>51906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8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36683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7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303757</xdr:rowOff>
    </xdr:from>
    <xdr:to>
      <xdr:col>29</xdr:col>
      <xdr:colOff>127000</xdr:colOff>
      <xdr:row>36</xdr:row>
      <xdr:rowOff>84921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4107"/>
          <a:ext cx="647700" cy="12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321245</xdr:rowOff>
    </xdr:from>
    <xdr:to>
      <xdr:col>26</xdr:col>
      <xdr:colOff>50800</xdr:colOff>
      <xdr:row>36</xdr:row>
      <xdr:rowOff>84921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1595"/>
          <a:ext cx="698500" cy="10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234752</xdr:rowOff>
    </xdr:from>
    <xdr:to>
      <xdr:col>22</xdr:col>
      <xdr:colOff>114300</xdr:colOff>
      <xdr:row>35</xdr:row>
      <xdr:rowOff>321245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5102"/>
          <a:ext cx="698500" cy="8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234752</xdr:rowOff>
    </xdr:from>
    <xdr:to>
      <xdr:col>18</xdr:col>
      <xdr:colOff>177800</xdr:colOff>
      <xdr:row>36</xdr:row>
      <xdr:rowOff>6561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5102"/>
          <a:ext cx="698500" cy="11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252957</xdr:rowOff>
    </xdr:from>
    <xdr:to>
      <xdr:col>29</xdr:col>
      <xdr:colOff>177800</xdr:colOff>
      <xdr:row>36</xdr:row>
      <xdr:rowOff>11657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225034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34121</xdr:rowOff>
    </xdr:from>
    <xdr:to>
      <xdr:col>26</xdr:col>
      <xdr:colOff>101600</xdr:colOff>
      <xdr:row>36</xdr:row>
      <xdr:rowOff>135721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120498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270445</xdr:rowOff>
    </xdr:from>
    <xdr:to>
      <xdr:col>22</xdr:col>
      <xdr:colOff>165100</xdr:colOff>
      <xdr:row>36</xdr:row>
      <xdr:rowOff>29145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39322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183952</xdr:rowOff>
    </xdr:from>
    <xdr:to>
      <xdr:col>19</xdr:col>
      <xdr:colOff>38100</xdr:colOff>
      <xdr:row>35</xdr:row>
      <xdr:rowOff>285552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295729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298661</xdr:rowOff>
    </xdr:from>
    <xdr:to>
      <xdr:col>15</xdr:col>
      <xdr:colOff>101600</xdr:colOff>
      <xdr:row>36</xdr:row>
      <xdr:rowOff>57361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67538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7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105176</xdr:rowOff>
    </xdr:from>
    <xdr:to>
      <xdr:col>24</xdr:col>
      <xdr:colOff>63500</xdr:colOff>
      <xdr:row>37</xdr:row>
      <xdr:rowOff>108548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48826"/>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80224</xdr:rowOff>
    </xdr:from>
    <xdr:to>
      <xdr:col>19</xdr:col>
      <xdr:colOff>177800</xdr:colOff>
      <xdr:row>37</xdr:row>
      <xdr:rowOff>105176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423874"/>
          <a:ext cx="8890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80224</xdr:rowOff>
    </xdr:from>
    <xdr:to>
      <xdr:col>15</xdr:col>
      <xdr:colOff>50800</xdr:colOff>
      <xdr:row>37</xdr:row>
      <xdr:rowOff>132625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23874"/>
          <a:ext cx="889000" cy="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132625</xdr:rowOff>
    </xdr:from>
    <xdr:to>
      <xdr:col>10</xdr:col>
      <xdr:colOff>114300</xdr:colOff>
      <xdr:row>37</xdr:row>
      <xdr:rowOff>146952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76275"/>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57748</xdr:rowOff>
    </xdr:from>
    <xdr:to>
      <xdr:col>24</xdr:col>
      <xdr:colOff>114300</xdr:colOff>
      <xdr:row>37</xdr:row>
      <xdr:rowOff>159348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36175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54376</xdr:rowOff>
    </xdr:from>
    <xdr:to>
      <xdr:col>20</xdr:col>
      <xdr:colOff>38100</xdr:colOff>
      <xdr:row>37</xdr:row>
      <xdr:rowOff>155976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147103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29424</xdr:rowOff>
    </xdr:from>
    <xdr:to>
      <xdr:col>15</xdr:col>
      <xdr:colOff>101600</xdr:colOff>
      <xdr:row>37</xdr:row>
      <xdr:rowOff>131024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122151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81825</xdr:rowOff>
    </xdr:from>
    <xdr:to>
      <xdr:col>10</xdr:col>
      <xdr:colOff>165100</xdr:colOff>
      <xdr:row>38</xdr:row>
      <xdr:rowOff>11974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25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96152</xdr:rowOff>
    </xdr:from>
    <xdr:to>
      <xdr:col>6</xdr:col>
      <xdr:colOff>38100</xdr:colOff>
      <xdr:row>38</xdr:row>
      <xdr:rowOff>26302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17429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3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152300</xdr:rowOff>
    </xdr:from>
    <xdr:to>
      <xdr:col>24</xdr:col>
      <xdr:colOff>63500</xdr:colOff>
      <xdr:row>57</xdr:row>
      <xdr:rowOff>160078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24950"/>
          <a:ext cx="8382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152300</xdr:rowOff>
    </xdr:from>
    <xdr:to>
      <xdr:col>19</xdr:col>
      <xdr:colOff>177800</xdr:colOff>
      <xdr:row>58</xdr:row>
      <xdr:rowOff>24613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24950"/>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24613</xdr:rowOff>
    </xdr:from>
    <xdr:to>
      <xdr:col>15</xdr:col>
      <xdr:colOff>50800</xdr:colOff>
      <xdr:row>58</xdr:row>
      <xdr:rowOff>38526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68713"/>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21946</xdr:rowOff>
    </xdr:from>
    <xdr:to>
      <xdr:col>10</xdr:col>
      <xdr:colOff>114300</xdr:colOff>
      <xdr:row>58</xdr:row>
      <xdr:rowOff>38526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66046"/>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109278</xdr:rowOff>
    </xdr:from>
    <xdr:to>
      <xdr:col>24</xdr:col>
      <xdr:colOff>114300</xdr:colOff>
      <xdr:row>58</xdr:row>
      <xdr:rowOff>39428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24205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101500</xdr:rowOff>
    </xdr:from>
    <xdr:to>
      <xdr:col>20</xdr:col>
      <xdr:colOff>38100</xdr:colOff>
      <xdr:row>58</xdr:row>
      <xdr:rowOff>31650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22777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145263</xdr:rowOff>
    </xdr:from>
    <xdr:to>
      <xdr:col>15</xdr:col>
      <xdr:colOff>101600</xdr:colOff>
      <xdr:row>58</xdr:row>
      <xdr:rowOff>75413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66540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1001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159176</xdr:rowOff>
    </xdr:from>
    <xdr:to>
      <xdr:col>10</xdr:col>
      <xdr:colOff>165100</xdr:colOff>
      <xdr:row>58</xdr:row>
      <xdr:rowOff>89326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80453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142596</xdr:rowOff>
    </xdr:from>
    <xdr:to>
      <xdr:col>6</xdr:col>
      <xdr:colOff>38100</xdr:colOff>
      <xdr:row>58</xdr:row>
      <xdr:rowOff>72746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63873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1000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110371</xdr:rowOff>
    </xdr:from>
    <xdr:to>
      <xdr:col>24</xdr:col>
      <xdr:colOff>63500</xdr:colOff>
      <xdr:row>75</xdr:row>
      <xdr:rowOff>61907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626221"/>
          <a:ext cx="838200" cy="2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61907</xdr:rowOff>
    </xdr:from>
    <xdr:to>
      <xdr:col>19</xdr:col>
      <xdr:colOff>177800</xdr:colOff>
      <xdr:row>76</xdr:row>
      <xdr:rowOff>12278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920657"/>
          <a:ext cx="889000" cy="1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59347</xdr:rowOff>
    </xdr:from>
    <xdr:to>
      <xdr:col>15</xdr:col>
      <xdr:colOff>50800</xdr:colOff>
      <xdr:row>76</xdr:row>
      <xdr:rowOff>12278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18097"/>
          <a:ext cx="889000" cy="1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59347</xdr:rowOff>
    </xdr:from>
    <xdr:to>
      <xdr:col>10</xdr:col>
      <xdr:colOff>114300</xdr:colOff>
      <xdr:row>77</xdr:row>
      <xdr:rowOff>109274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918097"/>
          <a:ext cx="889000" cy="3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59571</xdr:rowOff>
    </xdr:from>
    <xdr:to>
      <xdr:col>24</xdr:col>
      <xdr:colOff>114300</xdr:colOff>
      <xdr:row>73</xdr:row>
      <xdr:rowOff>161171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5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82448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42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11107</xdr:rowOff>
    </xdr:from>
    <xdr:to>
      <xdr:col>20</xdr:col>
      <xdr:colOff>38100</xdr:colOff>
      <xdr:row>75</xdr:row>
      <xdr:rowOff>112707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129234</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6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132928</xdr:rowOff>
    </xdr:from>
    <xdr:to>
      <xdr:col>15</xdr:col>
      <xdr:colOff>101600</xdr:colOff>
      <xdr:row>76</xdr:row>
      <xdr:rowOff>63078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79605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7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8547</xdr:rowOff>
    </xdr:from>
    <xdr:to>
      <xdr:col>10</xdr:col>
      <xdr:colOff>165100</xdr:colOff>
      <xdr:row>75</xdr:row>
      <xdr:rowOff>110147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126674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6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58474</xdr:rowOff>
    </xdr:from>
    <xdr:to>
      <xdr:col>6</xdr:col>
      <xdr:colOff>38100</xdr:colOff>
      <xdr:row>77</xdr:row>
      <xdr:rowOff>160074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151201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22211</xdr:rowOff>
    </xdr:from>
    <xdr:to>
      <xdr:col>24</xdr:col>
      <xdr:colOff>63500</xdr:colOff>
      <xdr:row>97</xdr:row>
      <xdr:rowOff>85544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81411"/>
          <a:ext cx="838200" cy="2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85544</xdr:rowOff>
    </xdr:from>
    <xdr:to>
      <xdr:col>19</xdr:col>
      <xdr:colOff>177800</xdr:colOff>
      <xdr:row>97</xdr:row>
      <xdr:rowOff>156649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16194"/>
          <a:ext cx="889000" cy="7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156649</xdr:rowOff>
    </xdr:from>
    <xdr:to>
      <xdr:col>15</xdr:col>
      <xdr:colOff>50800</xdr:colOff>
      <xdr:row>98</xdr:row>
      <xdr:rowOff>39018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7299"/>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39018</xdr:rowOff>
    </xdr:from>
    <xdr:to>
      <xdr:col>10</xdr:col>
      <xdr:colOff>114300</xdr:colOff>
      <xdr:row>98</xdr:row>
      <xdr:rowOff>83530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41118"/>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142861</xdr:rowOff>
    </xdr:from>
    <xdr:to>
      <xdr:col>24</xdr:col>
      <xdr:colOff>114300</xdr:colOff>
      <xdr:row>96</xdr:row>
      <xdr:rowOff>73011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165738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8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34744</xdr:rowOff>
    </xdr:from>
    <xdr:to>
      <xdr:col>20</xdr:col>
      <xdr:colOff>38100</xdr:colOff>
      <xdr:row>97</xdr:row>
      <xdr:rowOff>136344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152871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105849</xdr:rowOff>
    </xdr:from>
    <xdr:to>
      <xdr:col>15</xdr:col>
      <xdr:colOff>101600</xdr:colOff>
      <xdr:row>98</xdr:row>
      <xdr:rowOff>35999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52526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159668</xdr:rowOff>
    </xdr:from>
    <xdr:to>
      <xdr:col>10</xdr:col>
      <xdr:colOff>165100</xdr:colOff>
      <xdr:row>98</xdr:row>
      <xdr:rowOff>89818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106345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32730</xdr:rowOff>
    </xdr:from>
    <xdr:to>
      <xdr:col>6</xdr:col>
      <xdr:colOff>38100</xdr:colOff>
      <xdr:row>98</xdr:row>
      <xdr:rowOff>134330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14717</xdr:rowOff>
    </xdr:from>
    <xdr:to>
      <xdr:col>55</xdr:col>
      <xdr:colOff>0</xdr:colOff>
      <xdr:row>37</xdr:row>
      <xdr:rowOff>60582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15467"/>
          <a:ext cx="838200" cy="3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14717</xdr:rowOff>
    </xdr:from>
    <xdr:to>
      <xdr:col>50</xdr:col>
      <xdr:colOff>114300</xdr:colOff>
      <xdr:row>37</xdr:row>
      <xdr:rowOff>132495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15467"/>
          <a:ext cx="889000" cy="4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132495</xdr:rowOff>
    </xdr:from>
    <xdr:to>
      <xdr:col>45</xdr:col>
      <xdr:colOff>177800</xdr:colOff>
      <xdr:row>38</xdr:row>
      <xdr:rowOff>19277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76145"/>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19277</xdr:rowOff>
    </xdr:from>
    <xdr:to>
      <xdr:col>41</xdr:col>
      <xdr:colOff>50800</xdr:colOff>
      <xdr:row>38</xdr:row>
      <xdr:rowOff>24165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34377"/>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9782</xdr:rowOff>
    </xdr:from>
    <xdr:to>
      <xdr:col>55</xdr:col>
      <xdr:colOff>50800</xdr:colOff>
      <xdr:row>37</xdr:row>
      <xdr:rowOff>111382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32659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0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135367</xdr:rowOff>
    </xdr:from>
    <xdr:to>
      <xdr:col>50</xdr:col>
      <xdr:colOff>165100</xdr:colOff>
      <xdr:row>35</xdr:row>
      <xdr:rowOff>65517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82044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3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81695</xdr:rowOff>
    </xdr:from>
    <xdr:to>
      <xdr:col>46</xdr:col>
      <xdr:colOff>38100</xdr:colOff>
      <xdr:row>38</xdr:row>
      <xdr:rowOff>11846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25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28372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139928</xdr:rowOff>
    </xdr:from>
    <xdr:to>
      <xdr:col>41</xdr:col>
      <xdr:colOff>101600</xdr:colOff>
      <xdr:row>38</xdr:row>
      <xdr:rowOff>70078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86605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5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144816</xdr:rowOff>
    </xdr:from>
    <xdr:to>
      <xdr:col>36</xdr:col>
      <xdr:colOff>165100</xdr:colOff>
      <xdr:row>38</xdr:row>
      <xdr:rowOff>74966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91493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6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106545</xdr:rowOff>
    </xdr:from>
    <xdr:to>
      <xdr:col>55</xdr:col>
      <xdr:colOff>0</xdr:colOff>
      <xdr:row>58</xdr:row>
      <xdr:rowOff>5091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07745"/>
          <a:ext cx="838200" cy="2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106545</xdr:rowOff>
    </xdr:from>
    <xdr:to>
      <xdr:col>50</xdr:col>
      <xdr:colOff>114300</xdr:colOff>
      <xdr:row>58</xdr:row>
      <xdr:rowOff>21803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07745"/>
          <a:ext cx="889000" cy="2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21803</xdr:rowOff>
    </xdr:from>
    <xdr:to>
      <xdr:col>45</xdr:col>
      <xdr:colOff>177800</xdr:colOff>
      <xdr:row>58</xdr:row>
      <xdr:rowOff>43701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65903"/>
          <a:ext cx="889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9909</xdr:rowOff>
    </xdr:from>
    <xdr:to>
      <xdr:col>41</xdr:col>
      <xdr:colOff>50800</xdr:colOff>
      <xdr:row>58</xdr:row>
      <xdr:rowOff>43701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54009"/>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125741</xdr:rowOff>
    </xdr:from>
    <xdr:to>
      <xdr:col>55</xdr:col>
      <xdr:colOff>50800</xdr:colOff>
      <xdr:row>58</xdr:row>
      <xdr:rowOff>55891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104168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55745</xdr:rowOff>
    </xdr:from>
    <xdr:to>
      <xdr:col>50</xdr:col>
      <xdr:colOff>165100</xdr:colOff>
      <xdr:row>56</xdr:row>
      <xdr:rowOff>157345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2422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142453</xdr:rowOff>
    </xdr:from>
    <xdr:to>
      <xdr:col>46</xdr:col>
      <xdr:colOff>38100</xdr:colOff>
      <xdr:row>58</xdr:row>
      <xdr:rowOff>72603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63730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1000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164351</xdr:rowOff>
    </xdr:from>
    <xdr:to>
      <xdr:col>41</xdr:col>
      <xdr:colOff>101600</xdr:colOff>
      <xdr:row>58</xdr:row>
      <xdr:rowOff>94501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85628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130559</xdr:rowOff>
    </xdr:from>
    <xdr:to>
      <xdr:col>36</xdr:col>
      <xdr:colOff>165100</xdr:colOff>
      <xdr:row>58</xdr:row>
      <xdr:rowOff>60709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51836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9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148512</xdr:rowOff>
    </xdr:from>
    <xdr:to>
      <xdr:col>55</xdr:col>
      <xdr:colOff>0</xdr:colOff>
      <xdr:row>78</xdr:row>
      <xdr:rowOff>12221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0162"/>
          <a:ext cx="8382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148512</xdr:rowOff>
    </xdr:from>
    <xdr:to>
      <xdr:col>50</xdr:col>
      <xdr:colOff>114300</xdr:colOff>
      <xdr:row>78</xdr:row>
      <xdr:rowOff>14301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50162"/>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14301</xdr:rowOff>
    </xdr:from>
    <xdr:to>
      <xdr:col>45</xdr:col>
      <xdr:colOff>177800</xdr:colOff>
      <xdr:row>78</xdr:row>
      <xdr:rowOff>18324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8740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3477</xdr:rowOff>
    </xdr:from>
    <xdr:to>
      <xdr:col>41</xdr:col>
      <xdr:colOff>50800</xdr:colOff>
      <xdr:row>78</xdr:row>
      <xdr:rowOff>18324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76577"/>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132871</xdr:rowOff>
    </xdr:from>
    <xdr:to>
      <xdr:col>55</xdr:col>
      <xdr:colOff>50800</xdr:colOff>
      <xdr:row>78</xdr:row>
      <xdr:rowOff>63021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47798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4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97712</xdr:rowOff>
    </xdr:from>
    <xdr:to>
      <xdr:col>50</xdr:col>
      <xdr:colOff>165100</xdr:colOff>
      <xdr:row>78</xdr:row>
      <xdr:rowOff>27862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18989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134951</xdr:rowOff>
    </xdr:from>
    <xdr:to>
      <xdr:col>46</xdr:col>
      <xdr:colOff>38100</xdr:colOff>
      <xdr:row>78</xdr:row>
      <xdr:rowOff>65101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56228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138974</xdr:rowOff>
    </xdr:from>
    <xdr:to>
      <xdr:col>41</xdr:col>
      <xdr:colOff>101600</xdr:colOff>
      <xdr:row>78</xdr:row>
      <xdr:rowOff>69124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60251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3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124127</xdr:rowOff>
    </xdr:from>
    <xdr:to>
      <xdr:col>36</xdr:col>
      <xdr:colOff>165100</xdr:colOff>
      <xdr:row>78</xdr:row>
      <xdr:rowOff>54277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45404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131519</xdr:rowOff>
    </xdr:from>
    <xdr:to>
      <xdr:col>55</xdr:col>
      <xdr:colOff>0</xdr:colOff>
      <xdr:row>97</xdr:row>
      <xdr:rowOff>73566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419269"/>
          <a:ext cx="838200" cy="2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131519</xdr:rowOff>
    </xdr:from>
    <xdr:to>
      <xdr:col>50</xdr:col>
      <xdr:colOff>114300</xdr:colOff>
      <xdr:row>97</xdr:row>
      <xdr:rowOff>83186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419269"/>
          <a:ext cx="8890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83186</xdr:rowOff>
    </xdr:from>
    <xdr:to>
      <xdr:col>45</xdr:col>
      <xdr:colOff>177800</xdr:colOff>
      <xdr:row>97</xdr:row>
      <xdr:rowOff>108139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3836"/>
          <a:ext cx="889000" cy="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73200</xdr:rowOff>
    </xdr:from>
    <xdr:to>
      <xdr:col>41</xdr:col>
      <xdr:colOff>50800</xdr:colOff>
      <xdr:row>97</xdr:row>
      <xdr:rowOff>108139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03850"/>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22766</xdr:rowOff>
    </xdr:from>
    <xdr:to>
      <xdr:col>55</xdr:col>
      <xdr:colOff>50800</xdr:colOff>
      <xdr:row>97</xdr:row>
      <xdr:rowOff>124366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1193</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3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80719</xdr:rowOff>
    </xdr:from>
    <xdr:to>
      <xdr:col>50</xdr:col>
      <xdr:colOff>165100</xdr:colOff>
      <xdr:row>96</xdr:row>
      <xdr:rowOff>10869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3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27396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32386</xdr:rowOff>
    </xdr:from>
    <xdr:to>
      <xdr:col>46</xdr:col>
      <xdr:colOff>38100</xdr:colOff>
      <xdr:row>97</xdr:row>
      <xdr:rowOff>133986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125113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57339</xdr:rowOff>
    </xdr:from>
    <xdr:to>
      <xdr:col>41</xdr:col>
      <xdr:colOff>101600</xdr:colOff>
      <xdr:row>97</xdr:row>
      <xdr:rowOff>158939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150066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22400</xdr:rowOff>
    </xdr:from>
    <xdr:to>
      <xdr:col>36</xdr:col>
      <xdr:colOff>165100</xdr:colOff>
      <xdr:row>97</xdr:row>
      <xdr:rowOff>124000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140527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2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95946</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11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95946</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11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45146</xdr:rowOff>
    </xdr:from>
    <xdr:to>
      <xdr:col>72</xdr:col>
      <xdr:colOff>38100</xdr:colOff>
      <xdr:row>38</xdr:row>
      <xdr:rowOff>146746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137873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5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125371</xdr:rowOff>
    </xdr:from>
    <xdr:to>
      <xdr:col>85</xdr:col>
      <xdr:colOff>127000</xdr:colOff>
      <xdr:row>76</xdr:row>
      <xdr:rowOff>129970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55571"/>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88128</xdr:rowOff>
    </xdr:from>
    <xdr:to>
      <xdr:col>81</xdr:col>
      <xdr:colOff>50800</xdr:colOff>
      <xdr:row>76</xdr:row>
      <xdr:rowOff>129970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118328"/>
          <a:ext cx="8890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88128</xdr:rowOff>
    </xdr:from>
    <xdr:to>
      <xdr:col>76</xdr:col>
      <xdr:colOff>114300</xdr:colOff>
      <xdr:row>76</xdr:row>
      <xdr:rowOff>112807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1832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112807</xdr:rowOff>
    </xdr:from>
    <xdr:to>
      <xdr:col>71</xdr:col>
      <xdr:colOff>177800</xdr:colOff>
      <xdr:row>76</xdr:row>
      <xdr:rowOff>136235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43007"/>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74571</xdr:rowOff>
    </xdr:from>
    <xdr:to>
      <xdr:col>85</xdr:col>
      <xdr:colOff>177800</xdr:colOff>
      <xdr:row>77</xdr:row>
      <xdr:rowOff>4721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52998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79170</xdr:rowOff>
    </xdr:from>
    <xdr:to>
      <xdr:col>81</xdr:col>
      <xdr:colOff>101600</xdr:colOff>
      <xdr:row>77</xdr:row>
      <xdr:rowOff>9320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0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37328</xdr:rowOff>
    </xdr:from>
    <xdr:to>
      <xdr:col>76</xdr:col>
      <xdr:colOff>165100</xdr:colOff>
      <xdr:row>76</xdr:row>
      <xdr:rowOff>138928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130055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62007</xdr:rowOff>
    </xdr:from>
    <xdr:to>
      <xdr:col>72</xdr:col>
      <xdr:colOff>38100</xdr:colOff>
      <xdr:row>76</xdr:row>
      <xdr:rowOff>163607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154734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85435</xdr:rowOff>
    </xdr:from>
    <xdr:to>
      <xdr:col>67</xdr:col>
      <xdr:colOff>101600</xdr:colOff>
      <xdr:row>77</xdr:row>
      <xdr:rowOff>15585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56620</xdr:rowOff>
    </xdr:from>
    <xdr:to>
      <xdr:col>85</xdr:col>
      <xdr:colOff>127000</xdr:colOff>
      <xdr:row>99</xdr:row>
      <xdr:rowOff>62712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7030170"/>
          <a:ext cx="8382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43018</xdr:rowOff>
    </xdr:from>
    <xdr:to>
      <xdr:col>81</xdr:col>
      <xdr:colOff>50800</xdr:colOff>
      <xdr:row>99</xdr:row>
      <xdr:rowOff>56620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701656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43018</xdr:rowOff>
    </xdr:from>
    <xdr:to>
      <xdr:col>76</xdr:col>
      <xdr:colOff>114300</xdr:colOff>
      <xdr:row>99</xdr:row>
      <xdr:rowOff>82620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16568"/>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79358</xdr:rowOff>
    </xdr:from>
    <xdr:to>
      <xdr:col>71</xdr:col>
      <xdr:colOff>177800</xdr:colOff>
      <xdr:row>99</xdr:row>
      <xdr:rowOff>82620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52908"/>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11912</xdr:rowOff>
    </xdr:from>
    <xdr:to>
      <xdr:col>85</xdr:col>
      <xdr:colOff>177800</xdr:colOff>
      <xdr:row>99</xdr:row>
      <xdr:rowOff>113512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98289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9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5820</xdr:rowOff>
    </xdr:from>
    <xdr:to>
      <xdr:col>81</xdr:col>
      <xdr:colOff>101600</xdr:colOff>
      <xdr:row>99</xdr:row>
      <xdr:rowOff>107420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98547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7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163668</xdr:rowOff>
    </xdr:from>
    <xdr:to>
      <xdr:col>76</xdr:col>
      <xdr:colOff>165100</xdr:colOff>
      <xdr:row>99</xdr:row>
      <xdr:rowOff>93818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84945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31820</xdr:rowOff>
    </xdr:from>
    <xdr:to>
      <xdr:col>72</xdr:col>
      <xdr:colOff>38100</xdr:colOff>
      <xdr:row>99</xdr:row>
      <xdr:rowOff>133420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124547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28558</xdr:rowOff>
    </xdr:from>
    <xdr:to>
      <xdr:col>67</xdr:col>
      <xdr:colOff>101600</xdr:colOff>
      <xdr:row>99</xdr:row>
      <xdr:rowOff>130158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70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121285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13462</xdr:rowOff>
    </xdr:from>
    <xdr:to>
      <xdr:col>116</xdr:col>
      <xdr:colOff>63500</xdr:colOff>
      <xdr:row>35</xdr:row>
      <xdr:rowOff>102997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328412"/>
          <a:ext cx="838200" cy="7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102997</xdr:rowOff>
    </xdr:from>
    <xdr:to>
      <xdr:col>111</xdr:col>
      <xdr:colOff>177800</xdr:colOff>
      <xdr:row>37</xdr:row>
      <xdr:rowOff>65125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103747"/>
          <a:ext cx="889000" cy="30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65125</xdr:rowOff>
    </xdr:from>
    <xdr:to>
      <xdr:col>107</xdr:col>
      <xdr:colOff>50800</xdr:colOff>
      <xdr:row>38</xdr:row>
      <xdr:rowOff>114033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408775"/>
          <a:ext cx="889000" cy="2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114033</xdr:rowOff>
    </xdr:from>
    <xdr:to>
      <xdr:col>102</xdr:col>
      <xdr:colOff>114300</xdr:colOff>
      <xdr:row>38</xdr:row>
      <xdr:rowOff>136627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629133"/>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134112</xdr:rowOff>
    </xdr:from>
    <xdr:to>
      <xdr:col>116</xdr:col>
      <xdr:colOff>114300</xdr:colOff>
      <xdr:row>31</xdr:row>
      <xdr:rowOff>64262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2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87139</xdr:rowOff>
    </xdr:from>
    <xdr:ext cx="599010"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23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52197</xdr:rowOff>
    </xdr:from>
    <xdr:to>
      <xdr:col>112</xdr:col>
      <xdr:colOff>38100</xdr:colOff>
      <xdr:row>35</xdr:row>
      <xdr:rowOff>153797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170324</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8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14325</xdr:rowOff>
    </xdr:from>
    <xdr:to>
      <xdr:col>107</xdr:col>
      <xdr:colOff>101600</xdr:colOff>
      <xdr:row>37</xdr:row>
      <xdr:rowOff>115925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3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132452</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61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63233</xdr:rowOff>
    </xdr:from>
    <xdr:to>
      <xdr:col>102</xdr:col>
      <xdr:colOff>165100</xdr:colOff>
      <xdr:row>38</xdr:row>
      <xdr:rowOff>164833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85827</xdr:rowOff>
    </xdr:from>
    <xdr:to>
      <xdr:col>98</xdr:col>
      <xdr:colOff>38100</xdr:colOff>
      <xdr:row>39</xdr:row>
      <xdr:rowOff>15977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32504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98209</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37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98209</xdr:rowOff>
    </xdr:from>
    <xdr:to>
      <xdr:col>107</xdr:col>
      <xdr:colOff>50800</xdr:colOff>
      <xdr:row>59</xdr:row>
      <xdr:rowOff>98242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21375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98242</xdr:rowOff>
    </xdr:from>
    <xdr:to>
      <xdr:col>102</xdr:col>
      <xdr:colOff>114300</xdr:colOff>
      <xdr:row>59</xdr:row>
      <xdr:rowOff>98356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1379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47409</xdr:rowOff>
    </xdr:from>
    <xdr:to>
      <xdr:col>107</xdr:col>
      <xdr:colOff>101600</xdr:colOff>
      <xdr:row>59</xdr:row>
      <xdr:rowOff>149009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140136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55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47442</xdr:rowOff>
    </xdr:from>
    <xdr:to>
      <xdr:col>102</xdr:col>
      <xdr:colOff>165100</xdr:colOff>
      <xdr:row>59</xdr:row>
      <xdr:rowOff>149042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140169</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55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47556</xdr:rowOff>
    </xdr:from>
    <xdr:to>
      <xdr:col>98</xdr:col>
      <xdr:colOff>38100</xdr:colOff>
      <xdr:row>59</xdr:row>
      <xdr:rowOff>149156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140283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64923</xdr:rowOff>
    </xdr:from>
    <xdr:to>
      <xdr:col>116</xdr:col>
      <xdr:colOff>63500</xdr:colOff>
      <xdr:row>77</xdr:row>
      <xdr:rowOff>69938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66573"/>
          <a:ext cx="8382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69938</xdr:rowOff>
    </xdr:from>
    <xdr:to>
      <xdr:col>111</xdr:col>
      <xdr:colOff>177800</xdr:colOff>
      <xdr:row>77</xdr:row>
      <xdr:rowOff>95771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7158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68771</xdr:rowOff>
    </xdr:from>
    <xdr:to>
      <xdr:col>107</xdr:col>
      <xdr:colOff>50800</xdr:colOff>
      <xdr:row>77</xdr:row>
      <xdr:rowOff>95771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70421"/>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48337</xdr:rowOff>
    </xdr:from>
    <xdr:to>
      <xdr:col>102</xdr:col>
      <xdr:colOff>114300</xdr:colOff>
      <xdr:row>77</xdr:row>
      <xdr:rowOff>68771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49987"/>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14123</xdr:rowOff>
    </xdr:from>
    <xdr:to>
      <xdr:col>116</xdr:col>
      <xdr:colOff>114300</xdr:colOff>
      <xdr:row>77</xdr:row>
      <xdr:rowOff>115723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164000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19138</xdr:rowOff>
    </xdr:from>
    <xdr:to>
      <xdr:col>112</xdr:col>
      <xdr:colOff>38100</xdr:colOff>
      <xdr:row>77</xdr:row>
      <xdr:rowOff>120738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111865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44971</xdr:rowOff>
    </xdr:from>
    <xdr:to>
      <xdr:col>107</xdr:col>
      <xdr:colOff>101600</xdr:colOff>
      <xdr:row>77</xdr:row>
      <xdr:rowOff>146571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137698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17971</xdr:rowOff>
    </xdr:from>
    <xdr:to>
      <xdr:col>102</xdr:col>
      <xdr:colOff>165100</xdr:colOff>
      <xdr:row>77</xdr:row>
      <xdr:rowOff>119571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110698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168987</xdr:rowOff>
    </xdr:from>
    <xdr:to>
      <xdr:col>98</xdr:col>
      <xdr:colOff>38100</xdr:colOff>
      <xdr:row>77</xdr:row>
      <xdr:rowOff>99137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90264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115,451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円となっており、類似団体平均と比べて低い水準にある。第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）による定員管理に取組み、職員の適正配置に努めていることが主な要因である。今後は平成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年度策定の第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次定員適正化計画に基づき定員の適正管理に努め、職員再任用制度や会計年度任用職員の雇用についての総合的活用を図りながら職員の適正配置を進める。 </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110,601</a:t>
          </a:r>
          <a:r>
            <a:rPr kumimoji="1" lang="ja-JP" altLang="en-US" sz="1300">
              <a:latin typeface="ＭＳ Ｐゴシック" panose="020B0600070205080204" pitchFamily="50" charset="-128"/>
              <a:ea typeface="ＭＳ Ｐゴシック" panose="020B0600070205080204" pitchFamily="50" charset="-128"/>
            </a:rPr>
            <a:t>円で昨年度と比較し</a:t>
          </a:r>
          <a:r>
            <a:rPr kumimoji="1" lang="en-US" altLang="ja-JP" sz="1300">
              <a:latin typeface="ＭＳ Ｐゴシック" panose="020B0600070205080204" pitchFamily="50" charset="-128"/>
              <a:ea typeface="ＭＳ Ｐゴシック" panose="020B0600070205080204" pitchFamily="50" charset="-128"/>
            </a:rPr>
            <a:t>126,743</a:t>
          </a:r>
          <a:r>
            <a:rPr kumimoji="1" lang="ja-JP" altLang="en-US" sz="1300">
              <a:latin typeface="ＭＳ Ｐゴシック" panose="020B0600070205080204" pitchFamily="50" charset="-128"/>
              <a:ea typeface="ＭＳ Ｐゴシック" panose="020B0600070205080204" pitchFamily="50" charset="-128"/>
            </a:rPr>
            <a:t>千円減少している。これは、役場庁舎改修工事の完了が主な要因である。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185,766</a:t>
          </a:r>
          <a:r>
            <a:rPr kumimoji="1" lang="ja-JP" altLang="en-US" sz="1300">
              <a:latin typeface="ＭＳ Ｐゴシック" panose="020B0600070205080204" pitchFamily="50" charset="-128"/>
              <a:ea typeface="ＭＳ Ｐゴシック" panose="020B0600070205080204" pitchFamily="50" charset="-128"/>
            </a:rPr>
            <a:t>円昨年度と比較し</a:t>
          </a:r>
          <a:r>
            <a:rPr kumimoji="1" lang="en-US" altLang="ja-JP" sz="1300">
              <a:latin typeface="ＭＳ Ｐゴシック" panose="020B0600070205080204" pitchFamily="50" charset="-128"/>
              <a:ea typeface="ＭＳ Ｐゴシック" panose="020B0600070205080204" pitchFamily="50" charset="-128"/>
            </a:rPr>
            <a:t>102,038</a:t>
          </a:r>
          <a:r>
            <a:rPr kumimoji="1" lang="ja-JP" altLang="en-US" sz="1300">
              <a:latin typeface="ＭＳ Ｐゴシック" panose="020B0600070205080204" pitchFamily="50" charset="-128"/>
              <a:ea typeface="ＭＳ Ｐゴシック" panose="020B0600070205080204" pitchFamily="50" charset="-128"/>
            </a:rPr>
            <a:t>千円減少している。これは、特別定額給付金の皆減が主な要因である。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68507</xdr:rowOff>
    </xdr:from>
    <xdr:to>
      <xdr:col>24</xdr:col>
      <xdr:colOff>63500</xdr:colOff>
      <xdr:row>36</xdr:row>
      <xdr:rowOff>6949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69257"/>
          <a:ext cx="838200" cy="10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51199</xdr:rowOff>
    </xdr:from>
    <xdr:to>
      <xdr:col>19</xdr:col>
      <xdr:colOff>177800</xdr:colOff>
      <xdr:row>36</xdr:row>
      <xdr:rowOff>6949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51949"/>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51199</xdr:rowOff>
    </xdr:from>
    <xdr:to>
      <xdr:col>15</xdr:col>
      <xdr:colOff>50800</xdr:colOff>
      <xdr:row>35</xdr:row>
      <xdr:rowOff>71936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1949"/>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71936</xdr:rowOff>
    </xdr:from>
    <xdr:to>
      <xdr:col>10</xdr:col>
      <xdr:colOff>114300</xdr:colOff>
      <xdr:row>35</xdr:row>
      <xdr:rowOff>88265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7268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17707</xdr:rowOff>
    </xdr:from>
    <xdr:to>
      <xdr:col>24</xdr:col>
      <xdr:colOff>114300</xdr:colOff>
      <xdr:row>35</xdr:row>
      <xdr:rowOff>119307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40584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127599</xdr:rowOff>
    </xdr:from>
    <xdr:to>
      <xdr:col>20</xdr:col>
      <xdr:colOff>38100</xdr:colOff>
      <xdr:row>36</xdr:row>
      <xdr:rowOff>57749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48876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2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xdr:rowOff>
    </xdr:from>
    <xdr:to>
      <xdr:col>15</xdr:col>
      <xdr:colOff>101600</xdr:colOff>
      <xdr:row>35</xdr:row>
      <xdr:rowOff>101999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93126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0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21136</xdr:rowOff>
    </xdr:from>
    <xdr:to>
      <xdr:col>10</xdr:col>
      <xdr:colOff>165100</xdr:colOff>
      <xdr:row>35</xdr:row>
      <xdr:rowOff>122736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113863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1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130192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116567</xdr:rowOff>
    </xdr:from>
    <xdr:to>
      <xdr:col>24</xdr:col>
      <xdr:colOff>63500</xdr:colOff>
      <xdr:row>58</xdr:row>
      <xdr:rowOff>114510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9217"/>
          <a:ext cx="8382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116567</xdr:rowOff>
    </xdr:from>
    <xdr:to>
      <xdr:col>19</xdr:col>
      <xdr:colOff>177800</xdr:colOff>
      <xdr:row>58</xdr:row>
      <xdr:rowOff>102612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9217"/>
          <a:ext cx="889000" cy="15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102612</xdr:rowOff>
    </xdr:from>
    <xdr:to>
      <xdr:col>15</xdr:col>
      <xdr:colOff>50800</xdr:colOff>
      <xdr:row>58</xdr:row>
      <xdr:rowOff>137536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6712"/>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137536</xdr:rowOff>
    </xdr:from>
    <xdr:to>
      <xdr:col>10</xdr:col>
      <xdr:colOff>114300</xdr:colOff>
      <xdr:row>58</xdr:row>
      <xdr:rowOff>142852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1636"/>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63710</xdr:rowOff>
    </xdr:from>
    <xdr:to>
      <xdr:col>24</xdr:col>
      <xdr:colOff>114300</xdr:colOff>
      <xdr:row>58</xdr:row>
      <xdr:rowOff>165310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150087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65767</xdr:rowOff>
    </xdr:from>
    <xdr:to>
      <xdr:col>20</xdr:col>
      <xdr:colOff>38100</xdr:colOff>
      <xdr:row>57</xdr:row>
      <xdr:rowOff>167367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51812</xdr:rowOff>
    </xdr:from>
    <xdr:to>
      <xdr:col>15</xdr:col>
      <xdr:colOff>101600</xdr:colOff>
      <xdr:row>58</xdr:row>
      <xdr:rowOff>153412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144539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86736</xdr:rowOff>
    </xdr:from>
    <xdr:to>
      <xdr:col>10</xdr:col>
      <xdr:colOff>165100</xdr:colOff>
      <xdr:row>59</xdr:row>
      <xdr:rowOff>16886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8013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92052</xdr:rowOff>
    </xdr:from>
    <xdr:to>
      <xdr:col>6</xdr:col>
      <xdr:colOff>38100</xdr:colOff>
      <xdr:row>59</xdr:row>
      <xdr:rowOff>22202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50200</xdr:rowOff>
    </xdr:from>
    <xdr:to>
      <xdr:col>24</xdr:col>
      <xdr:colOff>63500</xdr:colOff>
      <xdr:row>77</xdr:row>
      <xdr:rowOff>137513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1850"/>
          <a:ext cx="838200" cy="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137513</xdr:rowOff>
    </xdr:from>
    <xdr:to>
      <xdr:col>19</xdr:col>
      <xdr:colOff>177800</xdr:colOff>
      <xdr:row>77</xdr:row>
      <xdr:rowOff>168835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9163"/>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168835</xdr:rowOff>
    </xdr:from>
    <xdr:to>
      <xdr:col>15</xdr:col>
      <xdr:colOff>50800</xdr:colOff>
      <xdr:row>78</xdr:row>
      <xdr:rowOff>27701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0485"/>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27701</xdr:rowOff>
    </xdr:from>
    <xdr:to>
      <xdr:col>10</xdr:col>
      <xdr:colOff>114300</xdr:colOff>
      <xdr:row>78</xdr:row>
      <xdr:rowOff>38940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080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170850</xdr:rowOff>
    </xdr:from>
    <xdr:to>
      <xdr:col>24</xdr:col>
      <xdr:colOff>114300</xdr:colOff>
      <xdr:row>77</xdr:row>
      <xdr:rowOff>101000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0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149277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86713</xdr:rowOff>
    </xdr:from>
    <xdr:to>
      <xdr:col>20</xdr:col>
      <xdr:colOff>38100</xdr:colOff>
      <xdr:row>78</xdr:row>
      <xdr:rowOff>16863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118035</xdr:rowOff>
    </xdr:from>
    <xdr:to>
      <xdr:col>15</xdr:col>
      <xdr:colOff>101600</xdr:colOff>
      <xdr:row>78</xdr:row>
      <xdr:rowOff>48185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39312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148351</xdr:rowOff>
    </xdr:from>
    <xdr:to>
      <xdr:col>10</xdr:col>
      <xdr:colOff>165100</xdr:colOff>
      <xdr:row>78</xdr:row>
      <xdr:rowOff>78501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69628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159590</xdr:rowOff>
    </xdr:from>
    <xdr:to>
      <xdr:col>6</xdr:col>
      <xdr:colOff>38100</xdr:colOff>
      <xdr:row>78</xdr:row>
      <xdr:rowOff>89740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80867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54569</xdr:rowOff>
    </xdr:from>
    <xdr:to>
      <xdr:col>24</xdr:col>
      <xdr:colOff>63500</xdr:colOff>
      <xdr:row>95</xdr:row>
      <xdr:rowOff>3053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999419"/>
          <a:ext cx="838200" cy="2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3053</xdr:rowOff>
    </xdr:from>
    <xdr:to>
      <xdr:col>19</xdr:col>
      <xdr:colOff>177800</xdr:colOff>
      <xdr:row>96</xdr:row>
      <xdr:rowOff>30347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90803"/>
          <a:ext cx="889000" cy="1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30347</xdr:rowOff>
    </xdr:from>
    <xdr:to>
      <xdr:col>15</xdr:col>
      <xdr:colOff>50800</xdr:colOff>
      <xdr:row>96</xdr:row>
      <xdr:rowOff>126715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89547"/>
          <a:ext cx="889000" cy="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126715</xdr:rowOff>
    </xdr:from>
    <xdr:to>
      <xdr:col>10</xdr:col>
      <xdr:colOff>114300</xdr:colOff>
      <xdr:row>96</xdr:row>
      <xdr:rowOff>144135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85915"/>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3769</xdr:rowOff>
    </xdr:from>
    <xdr:to>
      <xdr:col>24</xdr:col>
      <xdr:colOff>114300</xdr:colOff>
      <xdr:row>93</xdr:row>
      <xdr:rowOff>105369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26646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8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123703</xdr:rowOff>
    </xdr:from>
    <xdr:to>
      <xdr:col>20</xdr:col>
      <xdr:colOff>38100</xdr:colOff>
      <xdr:row>95</xdr:row>
      <xdr:rowOff>53853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70380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150997</xdr:rowOff>
    </xdr:from>
    <xdr:to>
      <xdr:col>15</xdr:col>
      <xdr:colOff>101600</xdr:colOff>
      <xdr:row>96</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75915</xdr:rowOff>
    </xdr:from>
    <xdr:to>
      <xdr:col>10</xdr:col>
      <xdr:colOff>165100</xdr:colOff>
      <xdr:row>97</xdr:row>
      <xdr:rowOff>6065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168642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93335</xdr:rowOff>
    </xdr:from>
    <xdr:to>
      <xdr:col>6</xdr:col>
      <xdr:colOff>38100</xdr:colOff>
      <xdr:row>97</xdr:row>
      <xdr:rowOff>23485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22485</xdr:rowOff>
    </xdr:from>
    <xdr:to>
      <xdr:col>55</xdr:col>
      <xdr:colOff>0</xdr:colOff>
      <xdr:row>56</xdr:row>
      <xdr:rowOff>120814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23685"/>
          <a:ext cx="838200" cy="9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75143</xdr:rowOff>
    </xdr:from>
    <xdr:to>
      <xdr:col>50</xdr:col>
      <xdr:colOff>114300</xdr:colOff>
      <xdr:row>56</xdr:row>
      <xdr:rowOff>120814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76343"/>
          <a:ext cx="889000" cy="4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75143</xdr:rowOff>
    </xdr:from>
    <xdr:to>
      <xdr:col>45</xdr:col>
      <xdr:colOff>177800</xdr:colOff>
      <xdr:row>56</xdr:row>
      <xdr:rowOff>84859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7634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84859</xdr:rowOff>
    </xdr:from>
    <xdr:to>
      <xdr:col>41</xdr:col>
      <xdr:colOff>50800</xdr:colOff>
      <xdr:row>57</xdr:row>
      <xdr:rowOff>13532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86059"/>
          <a:ext cx="889000" cy="1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143135</xdr:rowOff>
    </xdr:from>
    <xdr:to>
      <xdr:col>55</xdr:col>
      <xdr:colOff>50800</xdr:colOff>
      <xdr:row>56</xdr:row>
      <xdr:rowOff>73285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166012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70014</xdr:rowOff>
    </xdr:from>
    <xdr:to>
      <xdr:col>50</xdr:col>
      <xdr:colOff>165100</xdr:colOff>
      <xdr:row>57</xdr:row>
      <xdr:rowOff>164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4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24343</xdr:rowOff>
    </xdr:from>
    <xdr:to>
      <xdr:col>46</xdr:col>
      <xdr:colOff>38100</xdr:colOff>
      <xdr:row>56</xdr:row>
      <xdr:rowOff>125943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142470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34059</xdr:rowOff>
    </xdr:from>
    <xdr:to>
      <xdr:col>41</xdr:col>
      <xdr:colOff>101600</xdr:colOff>
      <xdr:row>56</xdr:row>
      <xdr:rowOff>135659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152186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134182</xdr:rowOff>
    </xdr:from>
    <xdr:to>
      <xdr:col>36</xdr:col>
      <xdr:colOff>165100</xdr:colOff>
      <xdr:row>57</xdr:row>
      <xdr:rowOff>64332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55459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167444</xdr:rowOff>
    </xdr:from>
    <xdr:to>
      <xdr:col>55</xdr:col>
      <xdr:colOff>0</xdr:colOff>
      <xdr:row>78</xdr:row>
      <xdr:rowOff>33066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9094"/>
          <a:ext cx="8382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33066</xdr:rowOff>
    </xdr:from>
    <xdr:to>
      <xdr:col>50</xdr:col>
      <xdr:colOff>114300</xdr:colOff>
      <xdr:row>78</xdr:row>
      <xdr:rowOff>126205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6166"/>
          <a:ext cx="889000" cy="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126205</xdr:rowOff>
    </xdr:from>
    <xdr:to>
      <xdr:col>45</xdr:col>
      <xdr:colOff>177800</xdr:colOff>
      <xdr:row>78</xdr:row>
      <xdr:rowOff>140181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9305"/>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12751</xdr:rowOff>
    </xdr:from>
    <xdr:to>
      <xdr:col>41</xdr:col>
      <xdr:colOff>50800</xdr:colOff>
      <xdr:row>78</xdr:row>
      <xdr:rowOff>140181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14401"/>
          <a:ext cx="889000" cy="2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116644</xdr:rowOff>
    </xdr:from>
    <xdr:to>
      <xdr:col>55</xdr:col>
      <xdr:colOff>50800</xdr:colOff>
      <xdr:row>78</xdr:row>
      <xdr:rowOff>46794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95071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153716</xdr:rowOff>
    </xdr:from>
    <xdr:to>
      <xdr:col>50</xdr:col>
      <xdr:colOff>165100</xdr:colOff>
      <xdr:row>78</xdr:row>
      <xdr:rowOff>83866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74993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75405</xdr:rowOff>
    </xdr:from>
    <xdr:to>
      <xdr:col>46</xdr:col>
      <xdr:colOff>38100</xdr:colOff>
      <xdr:row>79</xdr:row>
      <xdr:rowOff>5555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4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89381</xdr:rowOff>
    </xdr:from>
    <xdr:to>
      <xdr:col>41</xdr:col>
      <xdr:colOff>101600</xdr:colOff>
      <xdr:row>79</xdr:row>
      <xdr:rowOff>19531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5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133401</xdr:rowOff>
    </xdr:from>
    <xdr:to>
      <xdr:col>36</xdr:col>
      <xdr:colOff>165100</xdr:colOff>
      <xdr:row>77</xdr:row>
      <xdr:rowOff>63551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80078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30273</xdr:rowOff>
    </xdr:from>
    <xdr:to>
      <xdr:col>55</xdr:col>
      <xdr:colOff>0</xdr:colOff>
      <xdr:row>96</xdr:row>
      <xdr:rowOff>84621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89473"/>
          <a:ext cx="838200" cy="5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30273</xdr:rowOff>
    </xdr:from>
    <xdr:to>
      <xdr:col>50</xdr:col>
      <xdr:colOff>114300</xdr:colOff>
      <xdr:row>97</xdr:row>
      <xdr:rowOff>31246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89473"/>
          <a:ext cx="889000" cy="17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31246</xdr:rowOff>
    </xdr:from>
    <xdr:to>
      <xdr:col>45</xdr:col>
      <xdr:colOff>177800</xdr:colOff>
      <xdr:row>97</xdr:row>
      <xdr:rowOff>45693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1896"/>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45693</xdr:rowOff>
    </xdr:from>
    <xdr:to>
      <xdr:col>41</xdr:col>
      <xdr:colOff>50800</xdr:colOff>
      <xdr:row>97</xdr:row>
      <xdr:rowOff>51239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76343"/>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33821</xdr:rowOff>
    </xdr:from>
    <xdr:to>
      <xdr:col>55</xdr:col>
      <xdr:colOff>50800</xdr:colOff>
      <xdr:row>96</xdr:row>
      <xdr:rowOff>135421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12248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150923</xdr:rowOff>
    </xdr:from>
    <xdr:to>
      <xdr:col>50</xdr:col>
      <xdr:colOff>165100</xdr:colOff>
      <xdr:row>96</xdr:row>
      <xdr:rowOff>81073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72200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151896</xdr:rowOff>
    </xdr:from>
    <xdr:to>
      <xdr:col>46</xdr:col>
      <xdr:colOff>38100</xdr:colOff>
      <xdr:row>97</xdr:row>
      <xdr:rowOff>82046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73173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166343</xdr:rowOff>
    </xdr:from>
    <xdr:to>
      <xdr:col>41</xdr:col>
      <xdr:colOff>101600</xdr:colOff>
      <xdr:row>97</xdr:row>
      <xdr:rowOff>96493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xdr:rowOff>
    </xdr:from>
    <xdr:to>
      <xdr:col>36</xdr:col>
      <xdr:colOff>165100</xdr:colOff>
      <xdr:row>97</xdr:row>
      <xdr:rowOff>102039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93166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147669</xdr:rowOff>
    </xdr:from>
    <xdr:to>
      <xdr:col>85</xdr:col>
      <xdr:colOff>127000</xdr:colOff>
      <xdr:row>37</xdr:row>
      <xdr:rowOff>60975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19869"/>
          <a:ext cx="838200" cy="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146841</xdr:rowOff>
    </xdr:from>
    <xdr:to>
      <xdr:col>81</xdr:col>
      <xdr:colOff>50800</xdr:colOff>
      <xdr:row>36</xdr:row>
      <xdr:rowOff>147669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19041"/>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146841</xdr:rowOff>
    </xdr:from>
    <xdr:to>
      <xdr:col>76</xdr:col>
      <xdr:colOff>114300</xdr:colOff>
      <xdr:row>37</xdr:row>
      <xdr:rowOff>79654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19041"/>
          <a:ext cx="889000" cy="10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14525</xdr:rowOff>
    </xdr:from>
    <xdr:to>
      <xdr:col>71</xdr:col>
      <xdr:colOff>177800</xdr:colOff>
      <xdr:row>37</xdr:row>
      <xdr:rowOff>79654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58175"/>
          <a:ext cx="8890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10175</xdr:rowOff>
    </xdr:from>
    <xdr:to>
      <xdr:col>85</xdr:col>
      <xdr:colOff>177800</xdr:colOff>
      <xdr:row>37</xdr:row>
      <xdr:rowOff>111775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160052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96869</xdr:rowOff>
    </xdr:from>
    <xdr:to>
      <xdr:col>81</xdr:col>
      <xdr:colOff>101600</xdr:colOff>
      <xdr:row>37</xdr:row>
      <xdr:rowOff>27019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18146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96041</xdr:rowOff>
    </xdr:from>
    <xdr:to>
      <xdr:col>76</xdr:col>
      <xdr:colOff>165100</xdr:colOff>
      <xdr:row>37</xdr:row>
      <xdr:rowOff>26191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17318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6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28854</xdr:rowOff>
    </xdr:from>
    <xdr:to>
      <xdr:col>72</xdr:col>
      <xdr:colOff>38100</xdr:colOff>
      <xdr:row>37</xdr:row>
      <xdr:rowOff>130454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121581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135175</xdr:rowOff>
    </xdr:from>
    <xdr:to>
      <xdr:col>67</xdr:col>
      <xdr:colOff>101600</xdr:colOff>
      <xdr:row>37</xdr:row>
      <xdr:rowOff>65325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56452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105583</xdr:rowOff>
    </xdr:from>
    <xdr:to>
      <xdr:col>85</xdr:col>
      <xdr:colOff>127000</xdr:colOff>
      <xdr:row>57</xdr:row>
      <xdr:rowOff>38133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06783"/>
          <a:ext cx="838200" cy="1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105583</xdr:rowOff>
    </xdr:from>
    <xdr:to>
      <xdr:col>81</xdr:col>
      <xdr:colOff>50800</xdr:colOff>
      <xdr:row>57</xdr:row>
      <xdr:rowOff>8465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06783"/>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8465</xdr:rowOff>
    </xdr:from>
    <xdr:to>
      <xdr:col>76</xdr:col>
      <xdr:colOff>114300</xdr:colOff>
      <xdr:row>57</xdr:row>
      <xdr:rowOff>23059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1115"/>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23059</xdr:rowOff>
    </xdr:from>
    <xdr:to>
      <xdr:col>71</xdr:col>
      <xdr:colOff>177800</xdr:colOff>
      <xdr:row>57</xdr:row>
      <xdr:rowOff>23251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570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158783</xdr:rowOff>
    </xdr:from>
    <xdr:to>
      <xdr:col>85</xdr:col>
      <xdr:colOff>177800</xdr:colOff>
      <xdr:row>57</xdr:row>
      <xdr:rowOff>88933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73710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54783</xdr:rowOff>
    </xdr:from>
    <xdr:to>
      <xdr:col>81</xdr:col>
      <xdr:colOff>101600</xdr:colOff>
      <xdr:row>56</xdr:row>
      <xdr:rowOff>156383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147510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129115</xdr:rowOff>
    </xdr:from>
    <xdr:to>
      <xdr:col>76</xdr:col>
      <xdr:colOff>165100</xdr:colOff>
      <xdr:row>57</xdr:row>
      <xdr:rowOff>59265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50392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143709</xdr:rowOff>
    </xdr:from>
    <xdr:to>
      <xdr:col>72</xdr:col>
      <xdr:colOff>38100</xdr:colOff>
      <xdr:row>57</xdr:row>
      <xdr:rowOff>73859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64986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143901</xdr:rowOff>
    </xdr:from>
    <xdr:to>
      <xdr:col>67</xdr:col>
      <xdr:colOff>101600</xdr:colOff>
      <xdr:row>57</xdr:row>
      <xdr:rowOff>74051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4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65178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95946</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69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95946</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69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45146</xdr:rowOff>
    </xdr:from>
    <xdr:to>
      <xdr:col>72</xdr:col>
      <xdr:colOff>38100</xdr:colOff>
      <xdr:row>78</xdr:row>
      <xdr:rowOff>146746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137873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125371</xdr:rowOff>
    </xdr:from>
    <xdr:to>
      <xdr:col>85</xdr:col>
      <xdr:colOff>127000</xdr:colOff>
      <xdr:row>96</xdr:row>
      <xdr:rowOff>129970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84571"/>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88128</xdr:rowOff>
    </xdr:from>
    <xdr:to>
      <xdr:col>81</xdr:col>
      <xdr:colOff>50800</xdr:colOff>
      <xdr:row>96</xdr:row>
      <xdr:rowOff>129970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47328"/>
          <a:ext cx="8890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88128</xdr:rowOff>
    </xdr:from>
    <xdr:to>
      <xdr:col>76</xdr:col>
      <xdr:colOff>114300</xdr:colOff>
      <xdr:row>96</xdr:row>
      <xdr:rowOff>112807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4732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112807</xdr:rowOff>
    </xdr:from>
    <xdr:to>
      <xdr:col>71</xdr:col>
      <xdr:colOff>177800</xdr:colOff>
      <xdr:row>96</xdr:row>
      <xdr:rowOff>136235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72007"/>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74571</xdr:rowOff>
    </xdr:from>
    <xdr:to>
      <xdr:col>85</xdr:col>
      <xdr:colOff>177800</xdr:colOff>
      <xdr:row>97</xdr:row>
      <xdr:rowOff>4721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52998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79170</xdr:rowOff>
    </xdr:from>
    <xdr:to>
      <xdr:col>81</xdr:col>
      <xdr:colOff>101600</xdr:colOff>
      <xdr:row>97</xdr:row>
      <xdr:rowOff>9320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3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37328</xdr:rowOff>
    </xdr:from>
    <xdr:to>
      <xdr:col>76</xdr:col>
      <xdr:colOff>165100</xdr:colOff>
      <xdr:row>96</xdr:row>
      <xdr:rowOff>138928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130055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62007</xdr:rowOff>
    </xdr:from>
    <xdr:to>
      <xdr:col>72</xdr:col>
      <xdr:colOff>38100</xdr:colOff>
      <xdr:row>96</xdr:row>
      <xdr:rowOff>163607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154734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85435</xdr:rowOff>
    </xdr:from>
    <xdr:to>
      <xdr:col>67</xdr:col>
      <xdr:colOff>101600</xdr:colOff>
      <xdr:row>97</xdr:row>
      <xdr:rowOff>15585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133,058</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千円となっており、類似団体と比べて低い水準にある。これは、令和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138,441</a:t>
          </a:r>
          <a:r>
            <a:rPr kumimoji="1" lang="ja-JP" altLang="en-US" sz="1300">
              <a:latin typeface="ＭＳ Ｐゴシック" panose="020B0600070205080204" pitchFamily="50" charset="-128"/>
              <a:ea typeface="ＭＳ Ｐゴシック" panose="020B0600070205080204" pitchFamily="50" charset="-128"/>
            </a:rPr>
            <a:t>千円減少しており、主に役場庁舎改修事業が完了したことで減少したのが主な要因である。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206,120</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千円となっており、類似団体と比べて高い水準にある。これは、一部事務組合である長幌上水道企業団が行う第２浄水場建設費用に係る出資金の増加が主な要因である。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140,765</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これは農業経営高度化促進事業等の土地改良事業費の増や、国営事業で実施した排水路等整備事業の繰上償還に係る負担金の増、排水機場施設維持管理経費の増が主な要因である。</a:t>
          </a:r>
        </a:p>
        <a:p>
          <a:r>
            <a:rPr kumimoji="1" lang="ja-JP" altLang="en-US" sz="1300">
              <a:latin typeface="ＭＳ Ｐゴシック" panose="020B0600070205080204" pitchFamily="50" charset="-128"/>
              <a:ea typeface="ＭＳ Ｐゴシック" panose="020B0600070205080204" pitchFamily="50" charset="-128"/>
            </a:rPr>
            <a:t>・議会費は類似団体とほぼ同じ状況だが、衛生費及び農林水産業費以外の費目では、類似団体平均よりも下回っている状況である。これは、行財政改革実行計画に基づき、不断の行財政改革を実行し、限られた財源の効率的・効果的な 活用を図るとともに、経常経費の削減や投資的経費を抑制することで予算規模の縮小に努めたことが要因であると思われる。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行財政改革の取組みにより、着実に経費の削減が図られ、平成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年度まで財政調整基金残高の標準財政規模比は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％を超えていたが、自立支援、生活支援等に係る扶助費の増加や一部事務組合負担金の増加等による財源不足に充てるため基金残高が減少し、標準財政規模比も減少傾向である。</a:t>
          </a:r>
        </a:p>
        <a:p>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年度から実質収支額は黒字となり、実質単年度収支は平成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年度以降赤字となっていたが、令和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年度では前年度と比較し</a:t>
          </a:r>
          <a:r>
            <a:rPr kumimoji="1" lang="en-US" altLang="ja-JP" sz="1100">
              <a:latin typeface="ＭＳ ゴシック" pitchFamily="49" charset="-128"/>
              <a:ea typeface="ＭＳ ゴシック" pitchFamily="49" charset="-128"/>
            </a:rPr>
            <a:t>0.59</a:t>
          </a:r>
          <a:r>
            <a:rPr kumimoji="1" lang="ja-JP" altLang="en-US" sz="1100">
              <a:latin typeface="ＭＳ ゴシック" pitchFamily="49" charset="-128"/>
              <a:ea typeface="ＭＳ ゴシック" pitchFamily="49" charset="-128"/>
            </a:rPr>
            <a:t>ポイント増加し、さらに令和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1.77</a:t>
          </a:r>
          <a:r>
            <a:rPr kumimoji="1" lang="ja-JP" altLang="en-US" sz="1100">
              <a:latin typeface="ＭＳ ゴシック" pitchFamily="49" charset="-128"/>
              <a:ea typeface="ＭＳ ゴシック" pitchFamily="49" charset="-128"/>
            </a:rPr>
            <a:t>ポイント増加している。これは繰越金が増加したことや、昨年度と比べ、財政調整基金減債基金の取崩しが減少したことによる。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一般会計及び各特別会計いずれの会計においても赤字額は発生していない状況で推移している。　</a:t>
          </a:r>
        </a:p>
        <a:p>
          <a:r>
            <a:rPr kumimoji="1" lang="ja-JP" altLang="en-US" sz="1400">
              <a:latin typeface="ＭＳ ゴシック" pitchFamily="49" charset="-128"/>
              <a:ea typeface="ＭＳ ゴシック" pitchFamily="49" charset="-128"/>
            </a:rPr>
            <a:t>今後も各会計ともに行財政改革の着実な取組みにより、健全な財政運営に努め、現在の水準を維持する。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workbookViewId="0">
      <selection activeCell="E53" sqref="E53:AC53"/>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80</v>
      </c>
      <c r="C2" s="173"/>
      <c r="D2" s="174"/>
    </row>
    <row r="3" spans="1:119" ht="18.75" customHeight="1" thickBot="1" x14ac:dyDescent="0.2">
      <c r="A3" s="172"/>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90</v>
      </c>
      <c r="AZ4" s="457"/>
      <c r="BA4" s="457"/>
      <c r="BB4" s="457"/>
      <c r="BC4" s="457"/>
      <c r="BD4" s="457"/>
      <c r="BE4" s="457"/>
      <c r="BF4" s="457"/>
      <c r="BG4" s="457"/>
      <c r="BH4" s="457"/>
      <c r="BI4" s="457"/>
      <c r="BJ4" s="457"/>
      <c r="BK4" s="457"/>
      <c r="BL4" s="457"/>
      <c r="BM4" s="458"/>
      <c r="BN4" s="459">
        <v>7283328</v>
      </c>
      <c r="BO4" s="460"/>
      <c r="BP4" s="460"/>
      <c r="BQ4" s="460"/>
      <c r="BR4" s="460"/>
      <c r="BS4" s="460"/>
      <c r="BT4" s="460"/>
      <c r="BU4" s="461"/>
      <c r="BV4" s="459">
        <v>8380577</v>
      </c>
      <c r="BW4" s="460"/>
      <c r="BX4" s="460"/>
      <c r="BY4" s="460"/>
      <c r="BZ4" s="460"/>
      <c r="CA4" s="460"/>
      <c r="CB4" s="460"/>
      <c r="CC4" s="461"/>
      <c r="CD4" s="596" t="s">
        <v>91</v>
      </c>
      <c r="CE4" s="597"/>
      <c r="CF4" s="597"/>
      <c r="CG4" s="597"/>
      <c r="CH4" s="597"/>
      <c r="CI4" s="597"/>
      <c r="CJ4" s="597"/>
      <c r="CK4" s="597"/>
      <c r="CL4" s="597"/>
      <c r="CM4" s="597"/>
      <c r="CN4" s="597"/>
      <c r="CO4" s="597"/>
      <c r="CP4" s="597"/>
      <c r="CQ4" s="597"/>
      <c r="CR4" s="597"/>
      <c r="CS4" s="598"/>
      <c r="CT4" s="599">
        <v>4.4000000000000004</v>
      </c>
      <c r="CU4" s="600"/>
      <c r="CV4" s="600"/>
      <c r="CW4" s="600"/>
      <c r="CX4" s="600"/>
      <c r="CY4" s="600"/>
      <c r="CZ4" s="600"/>
      <c r="DA4" s="601"/>
      <c r="DB4" s="599">
        <v>5</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92</v>
      </c>
      <c r="AN5" s="387"/>
      <c r="AO5" s="387"/>
      <c r="AP5" s="387"/>
      <c r="AQ5" s="387"/>
      <c r="AR5" s="387"/>
      <c r="AS5" s="387"/>
      <c r="AT5" s="388"/>
      <c r="AU5" s="488" t="s">
        <v>93</v>
      </c>
      <c r="AV5" s="489"/>
      <c r="AW5" s="489"/>
      <c r="AX5" s="489"/>
      <c r="AY5" s="444" t="s">
        <v>94</v>
      </c>
      <c r="AZ5" s="445"/>
      <c r="BA5" s="445"/>
      <c r="BB5" s="445"/>
      <c r="BC5" s="445"/>
      <c r="BD5" s="445"/>
      <c r="BE5" s="445"/>
      <c r="BF5" s="445"/>
      <c r="BG5" s="445"/>
      <c r="BH5" s="445"/>
      <c r="BI5" s="445"/>
      <c r="BJ5" s="445"/>
      <c r="BK5" s="445"/>
      <c r="BL5" s="445"/>
      <c r="BM5" s="446"/>
      <c r="BN5" s="430">
        <v>7093523</v>
      </c>
      <c r="BO5" s="431"/>
      <c r="BP5" s="431"/>
      <c r="BQ5" s="431"/>
      <c r="BR5" s="431"/>
      <c r="BS5" s="431"/>
      <c r="BT5" s="431"/>
      <c r="BU5" s="432"/>
      <c r="BV5" s="430">
        <v>8218479</v>
      </c>
      <c r="BW5" s="431"/>
      <c r="BX5" s="431"/>
      <c r="BY5" s="431"/>
      <c r="BZ5" s="431"/>
      <c r="CA5" s="431"/>
      <c r="CB5" s="431"/>
      <c r="CC5" s="432"/>
      <c r="CD5" s="470" t="s">
        <v>95</v>
      </c>
      <c r="CE5" s="390"/>
      <c r="CF5" s="390"/>
      <c r="CG5" s="390"/>
      <c r="CH5" s="390"/>
      <c r="CI5" s="390"/>
      <c r="CJ5" s="390"/>
      <c r="CK5" s="390"/>
      <c r="CL5" s="390"/>
      <c r="CM5" s="390"/>
      <c r="CN5" s="390"/>
      <c r="CO5" s="390"/>
      <c r="CP5" s="390"/>
      <c r="CQ5" s="390"/>
      <c r="CR5" s="390"/>
      <c r="CS5" s="471"/>
      <c r="CT5" s="427">
        <v>87.5</v>
      </c>
      <c r="CU5" s="428"/>
      <c r="CV5" s="428"/>
      <c r="CW5" s="428"/>
      <c r="CX5" s="428"/>
      <c r="CY5" s="428"/>
      <c r="CZ5" s="428"/>
      <c r="DA5" s="429"/>
      <c r="DB5" s="427">
        <v>86.1</v>
      </c>
      <c r="DC5" s="428"/>
      <c r="DD5" s="428"/>
      <c r="DE5" s="428"/>
      <c r="DF5" s="428"/>
      <c r="DG5" s="428"/>
      <c r="DH5" s="428"/>
      <c r="DI5" s="429"/>
    </row>
    <row r="6" spans="1:119" ht="18.75" customHeight="1" x14ac:dyDescent="0.15">
      <c r="A6" s="172"/>
      <c r="B6" s="576" t="s">
        <v>96</v>
      </c>
      <c r="C6" s="417"/>
      <c r="D6" s="417"/>
      <c r="E6" s="577"/>
      <c r="F6" s="577"/>
      <c r="G6" s="577"/>
      <c r="H6" s="577"/>
      <c r="I6" s="577"/>
      <c r="J6" s="577"/>
      <c r="K6" s="577"/>
      <c r="L6" s="577" t="s">
        <v>97</v>
      </c>
      <c r="M6" s="577"/>
      <c r="N6" s="577"/>
      <c r="O6" s="577"/>
      <c r="P6" s="577"/>
      <c r="Q6" s="577"/>
      <c r="R6" s="415"/>
      <c r="S6" s="415"/>
      <c r="T6" s="415"/>
      <c r="U6" s="415"/>
      <c r="V6" s="583"/>
      <c r="W6" s="520" t="s">
        <v>98</v>
      </c>
      <c r="X6" s="416"/>
      <c r="Y6" s="416"/>
      <c r="Z6" s="416"/>
      <c r="AA6" s="416"/>
      <c r="AB6" s="417"/>
      <c r="AC6" s="588" t="s">
        <v>99</v>
      </c>
      <c r="AD6" s="589"/>
      <c r="AE6" s="589"/>
      <c r="AF6" s="589"/>
      <c r="AG6" s="589"/>
      <c r="AH6" s="589"/>
      <c r="AI6" s="589"/>
      <c r="AJ6" s="589"/>
      <c r="AK6" s="589"/>
      <c r="AL6" s="590"/>
      <c r="AM6" s="487" t="s">
        <v>100</v>
      </c>
      <c r="AN6" s="387"/>
      <c r="AO6" s="387"/>
      <c r="AP6" s="387"/>
      <c r="AQ6" s="387"/>
      <c r="AR6" s="387"/>
      <c r="AS6" s="387"/>
      <c r="AT6" s="388"/>
      <c r="AU6" s="488" t="s">
        <v>101</v>
      </c>
      <c r="AV6" s="489"/>
      <c r="AW6" s="489"/>
      <c r="AX6" s="489"/>
      <c r="AY6" s="444" t="s">
        <v>102</v>
      </c>
      <c r="AZ6" s="445"/>
      <c r="BA6" s="445"/>
      <c r="BB6" s="445"/>
      <c r="BC6" s="445"/>
      <c r="BD6" s="445"/>
      <c r="BE6" s="445"/>
      <c r="BF6" s="445"/>
      <c r="BG6" s="445"/>
      <c r="BH6" s="445"/>
      <c r="BI6" s="445"/>
      <c r="BJ6" s="445"/>
      <c r="BK6" s="445"/>
      <c r="BL6" s="445"/>
      <c r="BM6" s="446"/>
      <c r="BN6" s="430">
        <v>189805</v>
      </c>
      <c r="BO6" s="431"/>
      <c r="BP6" s="431"/>
      <c r="BQ6" s="431"/>
      <c r="BR6" s="431"/>
      <c r="BS6" s="431"/>
      <c r="BT6" s="431"/>
      <c r="BU6" s="432"/>
      <c r="BV6" s="430">
        <v>162098</v>
      </c>
      <c r="BW6" s="431"/>
      <c r="BX6" s="431"/>
      <c r="BY6" s="431"/>
      <c r="BZ6" s="431"/>
      <c r="CA6" s="431"/>
      <c r="CB6" s="431"/>
      <c r="CC6" s="432"/>
      <c r="CD6" s="470" t="s">
        <v>103</v>
      </c>
      <c r="CE6" s="390"/>
      <c r="CF6" s="390"/>
      <c r="CG6" s="390"/>
      <c r="CH6" s="390"/>
      <c r="CI6" s="390"/>
      <c r="CJ6" s="390"/>
      <c r="CK6" s="390"/>
      <c r="CL6" s="390"/>
      <c r="CM6" s="390"/>
      <c r="CN6" s="390"/>
      <c r="CO6" s="390"/>
      <c r="CP6" s="390"/>
      <c r="CQ6" s="390"/>
      <c r="CR6" s="390"/>
      <c r="CS6" s="471"/>
      <c r="CT6" s="573">
        <v>90.9</v>
      </c>
      <c r="CU6" s="574"/>
      <c r="CV6" s="574"/>
      <c r="CW6" s="574"/>
      <c r="CX6" s="574"/>
      <c r="CY6" s="574"/>
      <c r="CZ6" s="574"/>
      <c r="DA6" s="575"/>
      <c r="DB6" s="573">
        <v>88.8</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104</v>
      </c>
      <c r="AN7" s="387"/>
      <c r="AO7" s="387"/>
      <c r="AP7" s="387"/>
      <c r="AQ7" s="387"/>
      <c r="AR7" s="387"/>
      <c r="AS7" s="387"/>
      <c r="AT7" s="388"/>
      <c r="AU7" s="488" t="s">
        <v>93</v>
      </c>
      <c r="AV7" s="489"/>
      <c r="AW7" s="489"/>
      <c r="AX7" s="489"/>
      <c r="AY7" s="444" t="s">
        <v>105</v>
      </c>
      <c r="AZ7" s="445"/>
      <c r="BA7" s="445"/>
      <c r="BB7" s="445"/>
      <c r="BC7" s="445"/>
      <c r="BD7" s="445"/>
      <c r="BE7" s="445"/>
      <c r="BF7" s="445"/>
      <c r="BG7" s="445"/>
      <c r="BH7" s="445"/>
      <c r="BI7" s="445"/>
      <c r="BJ7" s="445"/>
      <c r="BK7" s="445"/>
      <c r="BL7" s="445"/>
      <c r="BM7" s="446"/>
      <c r="BN7" s="430">
        <v>37779</v>
      </c>
      <c r="BO7" s="431"/>
      <c r="BP7" s="431"/>
      <c r="BQ7" s="431"/>
      <c r="BR7" s="431"/>
      <c r="BS7" s="431"/>
      <c r="BT7" s="431"/>
      <c r="BU7" s="432"/>
      <c r="BV7" s="430">
        <v>1281</v>
      </c>
      <c r="BW7" s="431"/>
      <c r="BX7" s="431"/>
      <c r="BY7" s="431"/>
      <c r="BZ7" s="431"/>
      <c r="CA7" s="431"/>
      <c r="CB7" s="431"/>
      <c r="CC7" s="432"/>
      <c r="CD7" s="470" t="s">
        <v>106</v>
      </c>
      <c r="CE7" s="390"/>
      <c r="CF7" s="390"/>
      <c r="CG7" s="390"/>
      <c r="CH7" s="390"/>
      <c r="CI7" s="390"/>
      <c r="CJ7" s="390"/>
      <c r="CK7" s="390"/>
      <c r="CL7" s="390"/>
      <c r="CM7" s="390"/>
      <c r="CN7" s="390"/>
      <c r="CO7" s="390"/>
      <c r="CP7" s="390"/>
      <c r="CQ7" s="390"/>
      <c r="CR7" s="390"/>
      <c r="CS7" s="471"/>
      <c r="CT7" s="430">
        <v>3463003</v>
      </c>
      <c r="CU7" s="431"/>
      <c r="CV7" s="431"/>
      <c r="CW7" s="431"/>
      <c r="CX7" s="431"/>
      <c r="CY7" s="431"/>
      <c r="CZ7" s="431"/>
      <c r="DA7" s="432"/>
      <c r="DB7" s="430">
        <v>3243515</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107</v>
      </c>
      <c r="AN8" s="387"/>
      <c r="AO8" s="387"/>
      <c r="AP8" s="387"/>
      <c r="AQ8" s="387"/>
      <c r="AR8" s="387"/>
      <c r="AS8" s="387"/>
      <c r="AT8" s="388"/>
      <c r="AU8" s="488" t="s">
        <v>93</v>
      </c>
      <c r="AV8" s="489"/>
      <c r="AW8" s="489"/>
      <c r="AX8" s="489"/>
      <c r="AY8" s="444" t="s">
        <v>108</v>
      </c>
      <c r="AZ8" s="445"/>
      <c r="BA8" s="445"/>
      <c r="BB8" s="445"/>
      <c r="BC8" s="445"/>
      <c r="BD8" s="445"/>
      <c r="BE8" s="445"/>
      <c r="BF8" s="445"/>
      <c r="BG8" s="445"/>
      <c r="BH8" s="445"/>
      <c r="BI8" s="445"/>
      <c r="BJ8" s="445"/>
      <c r="BK8" s="445"/>
      <c r="BL8" s="445"/>
      <c r="BM8" s="446"/>
      <c r="BN8" s="430">
        <v>152026</v>
      </c>
      <c r="BO8" s="431"/>
      <c r="BP8" s="431"/>
      <c r="BQ8" s="431"/>
      <c r="BR8" s="431"/>
      <c r="BS8" s="431"/>
      <c r="BT8" s="431"/>
      <c r="BU8" s="432"/>
      <c r="BV8" s="430">
        <v>160817</v>
      </c>
      <c r="BW8" s="431"/>
      <c r="BX8" s="431"/>
      <c r="BY8" s="431"/>
      <c r="BZ8" s="431"/>
      <c r="CA8" s="431"/>
      <c r="CB8" s="431"/>
      <c r="CC8" s="432"/>
      <c r="CD8" s="470" t="s">
        <v>109</v>
      </c>
      <c r="CE8" s="390"/>
      <c r="CF8" s="390"/>
      <c r="CG8" s="390"/>
      <c r="CH8" s="390"/>
      <c r="CI8" s="390"/>
      <c r="CJ8" s="390"/>
      <c r="CK8" s="390"/>
      <c r="CL8" s="390"/>
      <c r="CM8" s="390"/>
      <c r="CN8" s="390"/>
      <c r="CO8" s="390"/>
      <c r="CP8" s="390"/>
      <c r="CQ8" s="390"/>
      <c r="CR8" s="390"/>
      <c r="CS8" s="471"/>
      <c r="CT8" s="533">
        <v>0.28000000000000003</v>
      </c>
      <c r="CU8" s="534"/>
      <c r="CV8" s="534"/>
      <c r="CW8" s="534"/>
      <c r="CX8" s="534"/>
      <c r="CY8" s="534"/>
      <c r="CZ8" s="534"/>
      <c r="DA8" s="535"/>
      <c r="DB8" s="533">
        <v>0.28999999999999998</v>
      </c>
      <c r="DC8" s="534"/>
      <c r="DD8" s="534"/>
      <c r="DE8" s="534"/>
      <c r="DF8" s="534"/>
      <c r="DG8" s="534"/>
      <c r="DH8" s="534"/>
      <c r="DI8" s="535"/>
    </row>
    <row r="9" spans="1:119" ht="18.75" customHeight="1" thickBot="1" x14ac:dyDescent="0.2">
      <c r="A9" s="172"/>
      <c r="B9" s="562" t="s">
        <v>110</v>
      </c>
      <c r="C9" s="563"/>
      <c r="D9" s="563"/>
      <c r="E9" s="563"/>
      <c r="F9" s="563"/>
      <c r="G9" s="563"/>
      <c r="H9" s="563"/>
      <c r="I9" s="563"/>
      <c r="J9" s="563"/>
      <c r="K9" s="481"/>
      <c r="L9" s="564" t="s">
        <v>111</v>
      </c>
      <c r="M9" s="565"/>
      <c r="N9" s="565"/>
      <c r="O9" s="565"/>
      <c r="P9" s="565"/>
      <c r="Q9" s="566"/>
      <c r="R9" s="567">
        <v>7319</v>
      </c>
      <c r="S9" s="568"/>
      <c r="T9" s="568"/>
      <c r="U9" s="568"/>
      <c r="V9" s="569"/>
      <c r="W9" s="499" t="s">
        <v>112</v>
      </c>
      <c r="X9" s="500"/>
      <c r="Y9" s="500"/>
      <c r="Z9" s="500"/>
      <c r="AA9" s="500"/>
      <c r="AB9" s="500"/>
      <c r="AC9" s="500"/>
      <c r="AD9" s="500"/>
      <c r="AE9" s="500"/>
      <c r="AF9" s="500"/>
      <c r="AG9" s="500"/>
      <c r="AH9" s="500"/>
      <c r="AI9" s="500"/>
      <c r="AJ9" s="500"/>
      <c r="AK9" s="500"/>
      <c r="AL9" s="570"/>
      <c r="AM9" s="487" t="s">
        <v>113</v>
      </c>
      <c r="AN9" s="387"/>
      <c r="AO9" s="387"/>
      <c r="AP9" s="387"/>
      <c r="AQ9" s="387"/>
      <c r="AR9" s="387"/>
      <c r="AS9" s="387"/>
      <c r="AT9" s="388"/>
      <c r="AU9" s="488" t="s">
        <v>93</v>
      </c>
      <c r="AV9" s="489"/>
      <c r="AW9" s="489"/>
      <c r="AX9" s="489"/>
      <c r="AY9" s="444" t="s">
        <v>114</v>
      </c>
      <c r="AZ9" s="445"/>
      <c r="BA9" s="445"/>
      <c r="BB9" s="445"/>
      <c r="BC9" s="445"/>
      <c r="BD9" s="445"/>
      <c r="BE9" s="445"/>
      <c r="BF9" s="445"/>
      <c r="BG9" s="445"/>
      <c r="BH9" s="445"/>
      <c r="BI9" s="445"/>
      <c r="BJ9" s="445"/>
      <c r="BK9" s="445"/>
      <c r="BL9" s="445"/>
      <c r="BM9" s="446"/>
      <c r="BN9" s="430">
        <v>-8791</v>
      </c>
      <c r="BO9" s="431"/>
      <c r="BP9" s="431"/>
      <c r="BQ9" s="431"/>
      <c r="BR9" s="431"/>
      <c r="BS9" s="431"/>
      <c r="BT9" s="431"/>
      <c r="BU9" s="432"/>
      <c r="BV9" s="430">
        <v>48814</v>
      </c>
      <c r="BW9" s="431"/>
      <c r="BX9" s="431"/>
      <c r="BY9" s="431"/>
      <c r="BZ9" s="431"/>
      <c r="CA9" s="431"/>
      <c r="CB9" s="431"/>
      <c r="CC9" s="432"/>
      <c r="CD9" s="470" t="s">
        <v>115</v>
      </c>
      <c r="CE9" s="390"/>
      <c r="CF9" s="390"/>
      <c r="CG9" s="390"/>
      <c r="CH9" s="390"/>
      <c r="CI9" s="390"/>
      <c r="CJ9" s="390"/>
      <c r="CK9" s="390"/>
      <c r="CL9" s="390"/>
      <c r="CM9" s="390"/>
      <c r="CN9" s="390"/>
      <c r="CO9" s="390"/>
      <c r="CP9" s="390"/>
      <c r="CQ9" s="390"/>
      <c r="CR9" s="390"/>
      <c r="CS9" s="471"/>
      <c r="CT9" s="427">
        <v>12.1</v>
      </c>
      <c r="CU9" s="428"/>
      <c r="CV9" s="428"/>
      <c r="CW9" s="428"/>
      <c r="CX9" s="428"/>
      <c r="CY9" s="428"/>
      <c r="CZ9" s="428"/>
      <c r="DA9" s="429"/>
      <c r="DB9" s="427">
        <v>10.9</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116</v>
      </c>
      <c r="M10" s="387"/>
      <c r="N10" s="387"/>
      <c r="O10" s="387"/>
      <c r="P10" s="387"/>
      <c r="Q10" s="388"/>
      <c r="R10" s="383">
        <v>7927</v>
      </c>
      <c r="S10" s="384"/>
      <c r="T10" s="384"/>
      <c r="U10" s="384"/>
      <c r="V10" s="443"/>
      <c r="W10" s="571"/>
      <c r="X10" s="381"/>
      <c r="Y10" s="381"/>
      <c r="Z10" s="381"/>
      <c r="AA10" s="381"/>
      <c r="AB10" s="381"/>
      <c r="AC10" s="381"/>
      <c r="AD10" s="381"/>
      <c r="AE10" s="381"/>
      <c r="AF10" s="381"/>
      <c r="AG10" s="381"/>
      <c r="AH10" s="381"/>
      <c r="AI10" s="381"/>
      <c r="AJ10" s="381"/>
      <c r="AK10" s="381"/>
      <c r="AL10" s="572"/>
      <c r="AM10" s="487" t="s">
        <v>117</v>
      </c>
      <c r="AN10" s="387"/>
      <c r="AO10" s="387"/>
      <c r="AP10" s="387"/>
      <c r="AQ10" s="387"/>
      <c r="AR10" s="387"/>
      <c r="AS10" s="387"/>
      <c r="AT10" s="388"/>
      <c r="AU10" s="488" t="s">
        <v>101</v>
      </c>
      <c r="AV10" s="489"/>
      <c r="AW10" s="489"/>
      <c r="AX10" s="489"/>
      <c r="AY10" s="444" t="s">
        <v>118</v>
      </c>
      <c r="AZ10" s="445"/>
      <c r="BA10" s="445"/>
      <c r="BB10" s="445"/>
      <c r="BC10" s="445"/>
      <c r="BD10" s="445"/>
      <c r="BE10" s="445"/>
      <c r="BF10" s="445"/>
      <c r="BG10" s="445"/>
      <c r="BH10" s="445"/>
      <c r="BI10" s="445"/>
      <c r="BJ10" s="445"/>
      <c r="BK10" s="445"/>
      <c r="BL10" s="445"/>
      <c r="BM10" s="446"/>
      <c r="BN10" s="430">
        <v>85792</v>
      </c>
      <c r="BO10" s="431"/>
      <c r="BP10" s="431"/>
      <c r="BQ10" s="431"/>
      <c r="BR10" s="431"/>
      <c r="BS10" s="431"/>
      <c r="BT10" s="431"/>
      <c r="BU10" s="432"/>
      <c r="BV10" s="430">
        <v>56029</v>
      </c>
      <c r="BW10" s="431"/>
      <c r="BX10" s="431"/>
      <c r="BY10" s="431"/>
      <c r="BZ10" s="431"/>
      <c r="CA10" s="431"/>
      <c r="CB10" s="431"/>
      <c r="CC10" s="432"/>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120</v>
      </c>
      <c r="M11" s="392"/>
      <c r="N11" s="392"/>
      <c r="O11" s="392"/>
      <c r="P11" s="392"/>
      <c r="Q11" s="393"/>
      <c r="R11" s="559" t="s">
        <v>121</v>
      </c>
      <c r="S11" s="560"/>
      <c r="T11" s="560"/>
      <c r="U11" s="560"/>
      <c r="V11" s="561"/>
      <c r="W11" s="571"/>
      <c r="X11" s="381"/>
      <c r="Y11" s="381"/>
      <c r="Z11" s="381"/>
      <c r="AA11" s="381"/>
      <c r="AB11" s="381"/>
      <c r="AC11" s="381"/>
      <c r="AD11" s="381"/>
      <c r="AE11" s="381"/>
      <c r="AF11" s="381"/>
      <c r="AG11" s="381"/>
      <c r="AH11" s="381"/>
      <c r="AI11" s="381"/>
      <c r="AJ11" s="381"/>
      <c r="AK11" s="381"/>
      <c r="AL11" s="572"/>
      <c r="AM11" s="487" t="s">
        <v>122</v>
      </c>
      <c r="AN11" s="387"/>
      <c r="AO11" s="387"/>
      <c r="AP11" s="387"/>
      <c r="AQ11" s="387"/>
      <c r="AR11" s="387"/>
      <c r="AS11" s="387"/>
      <c r="AT11" s="388"/>
      <c r="AU11" s="488" t="s">
        <v>93</v>
      </c>
      <c r="AV11" s="489"/>
      <c r="AW11" s="489"/>
      <c r="AX11" s="489"/>
      <c r="AY11" s="444" t="s">
        <v>123</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124</v>
      </c>
      <c r="CE11" s="390"/>
      <c r="CF11" s="390"/>
      <c r="CG11" s="390"/>
      <c r="CH11" s="390"/>
      <c r="CI11" s="390"/>
      <c r="CJ11" s="390"/>
      <c r="CK11" s="390"/>
      <c r="CL11" s="390"/>
      <c r="CM11" s="390"/>
      <c r="CN11" s="390"/>
      <c r="CO11" s="390"/>
      <c r="CP11" s="390"/>
      <c r="CQ11" s="390"/>
      <c r="CR11" s="390"/>
      <c r="CS11" s="471"/>
      <c r="CT11" s="533" t="s">
        <v>125</v>
      </c>
      <c r="CU11" s="534"/>
      <c r="CV11" s="534"/>
      <c r="CW11" s="534"/>
      <c r="CX11" s="534"/>
      <c r="CY11" s="534"/>
      <c r="CZ11" s="534"/>
      <c r="DA11" s="535"/>
      <c r="DB11" s="533" t="s">
        <v>125</v>
      </c>
      <c r="DC11" s="534"/>
      <c r="DD11" s="534"/>
      <c r="DE11" s="534"/>
      <c r="DF11" s="534"/>
      <c r="DG11" s="534"/>
      <c r="DH11" s="534"/>
      <c r="DI11" s="535"/>
    </row>
    <row r="12" spans="1:119" ht="18.75" customHeight="1" x14ac:dyDescent="0.15">
      <c r="A12" s="172"/>
      <c r="B12" s="536" t="s">
        <v>126</v>
      </c>
      <c r="C12" s="537"/>
      <c r="D12" s="537"/>
      <c r="E12" s="537"/>
      <c r="F12" s="537"/>
      <c r="G12" s="537"/>
      <c r="H12" s="537"/>
      <c r="I12" s="537"/>
      <c r="J12" s="537"/>
      <c r="K12" s="538"/>
      <c r="L12" s="545" t="s">
        <v>127</v>
      </c>
      <c r="M12" s="546"/>
      <c r="N12" s="546"/>
      <c r="O12" s="546"/>
      <c r="P12" s="546"/>
      <c r="Q12" s="547"/>
      <c r="R12" s="548">
        <v>7378</v>
      </c>
      <c r="S12" s="549"/>
      <c r="T12" s="549"/>
      <c r="U12" s="549"/>
      <c r="V12" s="550"/>
      <c r="W12" s="551" t="s">
        <v>1</v>
      </c>
      <c r="X12" s="489"/>
      <c r="Y12" s="489"/>
      <c r="Z12" s="489"/>
      <c r="AA12" s="489"/>
      <c r="AB12" s="552"/>
      <c r="AC12" s="553" t="s">
        <v>128</v>
      </c>
      <c r="AD12" s="554"/>
      <c r="AE12" s="554"/>
      <c r="AF12" s="554"/>
      <c r="AG12" s="555"/>
      <c r="AH12" s="553" t="s">
        <v>129</v>
      </c>
      <c r="AI12" s="554"/>
      <c r="AJ12" s="554"/>
      <c r="AK12" s="554"/>
      <c r="AL12" s="556"/>
      <c r="AM12" s="487" t="s">
        <v>130</v>
      </c>
      <c r="AN12" s="387"/>
      <c r="AO12" s="387"/>
      <c r="AP12" s="387"/>
      <c r="AQ12" s="387"/>
      <c r="AR12" s="387"/>
      <c r="AS12" s="387"/>
      <c r="AT12" s="388"/>
      <c r="AU12" s="488" t="s">
        <v>131</v>
      </c>
      <c r="AV12" s="489"/>
      <c r="AW12" s="489"/>
      <c r="AX12" s="489"/>
      <c r="AY12" s="444" t="s">
        <v>132</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90112</v>
      </c>
      <c r="BW12" s="431"/>
      <c r="BX12" s="431"/>
      <c r="BY12" s="431"/>
      <c r="BZ12" s="431"/>
      <c r="CA12" s="431"/>
      <c r="CB12" s="431"/>
      <c r="CC12" s="432"/>
      <c r="CD12" s="470" t="s">
        <v>133</v>
      </c>
      <c r="CE12" s="390"/>
      <c r="CF12" s="390"/>
      <c r="CG12" s="390"/>
      <c r="CH12" s="390"/>
      <c r="CI12" s="390"/>
      <c r="CJ12" s="390"/>
      <c r="CK12" s="390"/>
      <c r="CL12" s="390"/>
      <c r="CM12" s="390"/>
      <c r="CN12" s="390"/>
      <c r="CO12" s="390"/>
      <c r="CP12" s="390"/>
      <c r="CQ12" s="390"/>
      <c r="CR12" s="390"/>
      <c r="CS12" s="471"/>
      <c r="CT12" s="533" t="s">
        <v>134</v>
      </c>
      <c r="CU12" s="534"/>
      <c r="CV12" s="534"/>
      <c r="CW12" s="534"/>
      <c r="CX12" s="534"/>
      <c r="CY12" s="534"/>
      <c r="CZ12" s="534"/>
      <c r="DA12" s="535"/>
      <c r="DB12" s="533" t="s">
        <v>125</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135</v>
      </c>
      <c r="N13" s="515"/>
      <c r="O13" s="515"/>
      <c r="P13" s="515"/>
      <c r="Q13" s="516"/>
      <c r="R13" s="517">
        <v>7330</v>
      </c>
      <c r="S13" s="518"/>
      <c r="T13" s="518"/>
      <c r="U13" s="518"/>
      <c r="V13" s="519"/>
      <c r="W13" s="520" t="s">
        <v>136</v>
      </c>
      <c r="X13" s="416"/>
      <c r="Y13" s="416"/>
      <c r="Z13" s="416"/>
      <c r="AA13" s="416"/>
      <c r="AB13" s="417"/>
      <c r="AC13" s="383">
        <v>640</v>
      </c>
      <c r="AD13" s="384"/>
      <c r="AE13" s="384"/>
      <c r="AF13" s="384"/>
      <c r="AG13" s="385"/>
      <c r="AH13" s="383">
        <v>753</v>
      </c>
      <c r="AI13" s="384"/>
      <c r="AJ13" s="384"/>
      <c r="AK13" s="384"/>
      <c r="AL13" s="443"/>
      <c r="AM13" s="487" t="s">
        <v>137</v>
      </c>
      <c r="AN13" s="387"/>
      <c r="AO13" s="387"/>
      <c r="AP13" s="387"/>
      <c r="AQ13" s="387"/>
      <c r="AR13" s="387"/>
      <c r="AS13" s="387"/>
      <c r="AT13" s="388"/>
      <c r="AU13" s="488" t="s">
        <v>138</v>
      </c>
      <c r="AV13" s="489"/>
      <c r="AW13" s="489"/>
      <c r="AX13" s="489"/>
      <c r="AY13" s="444" t="s">
        <v>139</v>
      </c>
      <c r="AZ13" s="445"/>
      <c r="BA13" s="445"/>
      <c r="BB13" s="445"/>
      <c r="BC13" s="445"/>
      <c r="BD13" s="445"/>
      <c r="BE13" s="445"/>
      <c r="BF13" s="445"/>
      <c r="BG13" s="445"/>
      <c r="BH13" s="445"/>
      <c r="BI13" s="445"/>
      <c r="BJ13" s="445"/>
      <c r="BK13" s="445"/>
      <c r="BL13" s="445"/>
      <c r="BM13" s="446"/>
      <c r="BN13" s="430">
        <v>77001</v>
      </c>
      <c r="BO13" s="431"/>
      <c r="BP13" s="431"/>
      <c r="BQ13" s="431"/>
      <c r="BR13" s="431"/>
      <c r="BS13" s="431"/>
      <c r="BT13" s="431"/>
      <c r="BU13" s="432"/>
      <c r="BV13" s="430">
        <v>14731</v>
      </c>
      <c r="BW13" s="431"/>
      <c r="BX13" s="431"/>
      <c r="BY13" s="431"/>
      <c r="BZ13" s="431"/>
      <c r="CA13" s="431"/>
      <c r="CB13" s="431"/>
      <c r="CC13" s="432"/>
      <c r="CD13" s="470" t="s">
        <v>140</v>
      </c>
      <c r="CE13" s="390"/>
      <c r="CF13" s="390"/>
      <c r="CG13" s="390"/>
      <c r="CH13" s="390"/>
      <c r="CI13" s="390"/>
      <c r="CJ13" s="390"/>
      <c r="CK13" s="390"/>
      <c r="CL13" s="390"/>
      <c r="CM13" s="390"/>
      <c r="CN13" s="390"/>
      <c r="CO13" s="390"/>
      <c r="CP13" s="390"/>
      <c r="CQ13" s="390"/>
      <c r="CR13" s="390"/>
      <c r="CS13" s="471"/>
      <c r="CT13" s="427">
        <v>10.199999999999999</v>
      </c>
      <c r="CU13" s="428"/>
      <c r="CV13" s="428"/>
      <c r="CW13" s="428"/>
      <c r="CX13" s="428"/>
      <c r="CY13" s="428"/>
      <c r="CZ13" s="428"/>
      <c r="DA13" s="429"/>
      <c r="DB13" s="427">
        <v>11.2</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141</v>
      </c>
      <c r="M14" s="557"/>
      <c r="N14" s="557"/>
      <c r="O14" s="557"/>
      <c r="P14" s="557"/>
      <c r="Q14" s="558"/>
      <c r="R14" s="517">
        <v>7447</v>
      </c>
      <c r="S14" s="518"/>
      <c r="T14" s="518"/>
      <c r="U14" s="518"/>
      <c r="V14" s="519"/>
      <c r="W14" s="521"/>
      <c r="X14" s="419"/>
      <c r="Y14" s="419"/>
      <c r="Z14" s="419"/>
      <c r="AA14" s="419"/>
      <c r="AB14" s="420"/>
      <c r="AC14" s="510">
        <v>17.7</v>
      </c>
      <c r="AD14" s="511"/>
      <c r="AE14" s="511"/>
      <c r="AF14" s="511"/>
      <c r="AG14" s="512"/>
      <c r="AH14" s="510">
        <v>19.399999999999999</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142</v>
      </c>
      <c r="CE14" s="468"/>
      <c r="CF14" s="468"/>
      <c r="CG14" s="468"/>
      <c r="CH14" s="468"/>
      <c r="CI14" s="468"/>
      <c r="CJ14" s="468"/>
      <c r="CK14" s="468"/>
      <c r="CL14" s="468"/>
      <c r="CM14" s="468"/>
      <c r="CN14" s="468"/>
      <c r="CO14" s="468"/>
      <c r="CP14" s="468"/>
      <c r="CQ14" s="468"/>
      <c r="CR14" s="468"/>
      <c r="CS14" s="469"/>
      <c r="CT14" s="527">
        <v>95.8</v>
      </c>
      <c r="CU14" s="528"/>
      <c r="CV14" s="528"/>
      <c r="CW14" s="528"/>
      <c r="CX14" s="528"/>
      <c r="CY14" s="528"/>
      <c r="CZ14" s="528"/>
      <c r="DA14" s="529"/>
      <c r="DB14" s="527">
        <v>86.6</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143</v>
      </c>
      <c r="N15" s="515"/>
      <c r="O15" s="515"/>
      <c r="P15" s="515"/>
      <c r="Q15" s="516"/>
      <c r="R15" s="517">
        <v>7391</v>
      </c>
      <c r="S15" s="518"/>
      <c r="T15" s="518"/>
      <c r="U15" s="518"/>
      <c r="V15" s="519"/>
      <c r="W15" s="520" t="s">
        <v>144</v>
      </c>
      <c r="X15" s="416"/>
      <c r="Y15" s="416"/>
      <c r="Z15" s="416"/>
      <c r="AA15" s="416"/>
      <c r="AB15" s="417"/>
      <c r="AC15" s="383">
        <v>644</v>
      </c>
      <c r="AD15" s="384"/>
      <c r="AE15" s="384"/>
      <c r="AF15" s="384"/>
      <c r="AG15" s="385"/>
      <c r="AH15" s="383">
        <v>728</v>
      </c>
      <c r="AI15" s="384"/>
      <c r="AJ15" s="384"/>
      <c r="AK15" s="384"/>
      <c r="AL15" s="443"/>
      <c r="AM15" s="487"/>
      <c r="AN15" s="387"/>
      <c r="AO15" s="387"/>
      <c r="AP15" s="387"/>
      <c r="AQ15" s="387"/>
      <c r="AR15" s="387"/>
      <c r="AS15" s="387"/>
      <c r="AT15" s="388"/>
      <c r="AU15" s="488"/>
      <c r="AV15" s="489"/>
      <c r="AW15" s="489"/>
      <c r="AX15" s="489"/>
      <c r="AY15" s="456" t="s">
        <v>145</v>
      </c>
      <c r="AZ15" s="457"/>
      <c r="BA15" s="457"/>
      <c r="BB15" s="457"/>
      <c r="BC15" s="457"/>
      <c r="BD15" s="457"/>
      <c r="BE15" s="457"/>
      <c r="BF15" s="457"/>
      <c r="BG15" s="457"/>
      <c r="BH15" s="457"/>
      <c r="BI15" s="457"/>
      <c r="BJ15" s="457"/>
      <c r="BK15" s="457"/>
      <c r="BL15" s="457"/>
      <c r="BM15" s="458"/>
      <c r="BN15" s="459">
        <v>849341</v>
      </c>
      <c r="BO15" s="460"/>
      <c r="BP15" s="460"/>
      <c r="BQ15" s="460"/>
      <c r="BR15" s="460"/>
      <c r="BS15" s="460"/>
      <c r="BT15" s="460"/>
      <c r="BU15" s="461"/>
      <c r="BV15" s="459">
        <v>867195</v>
      </c>
      <c r="BW15" s="460"/>
      <c r="BX15" s="460"/>
      <c r="BY15" s="460"/>
      <c r="BZ15" s="460"/>
      <c r="CA15" s="460"/>
      <c r="CB15" s="460"/>
      <c r="CC15" s="461"/>
      <c r="CD15" s="530" t="s">
        <v>146</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147</v>
      </c>
      <c r="M16" s="505"/>
      <c r="N16" s="505"/>
      <c r="O16" s="505"/>
      <c r="P16" s="505"/>
      <c r="Q16" s="506"/>
      <c r="R16" s="507" t="s">
        <v>148</v>
      </c>
      <c r="S16" s="508"/>
      <c r="T16" s="508"/>
      <c r="U16" s="508"/>
      <c r="V16" s="509"/>
      <c r="W16" s="521"/>
      <c r="X16" s="419"/>
      <c r="Y16" s="419"/>
      <c r="Z16" s="419"/>
      <c r="AA16" s="419"/>
      <c r="AB16" s="420"/>
      <c r="AC16" s="510">
        <v>17.8</v>
      </c>
      <c r="AD16" s="511"/>
      <c r="AE16" s="511"/>
      <c r="AF16" s="511"/>
      <c r="AG16" s="512"/>
      <c r="AH16" s="510">
        <v>18.8</v>
      </c>
      <c r="AI16" s="511"/>
      <c r="AJ16" s="511"/>
      <c r="AK16" s="511"/>
      <c r="AL16" s="513"/>
      <c r="AM16" s="487"/>
      <c r="AN16" s="387"/>
      <c r="AO16" s="387"/>
      <c r="AP16" s="387"/>
      <c r="AQ16" s="387"/>
      <c r="AR16" s="387"/>
      <c r="AS16" s="387"/>
      <c r="AT16" s="388"/>
      <c r="AU16" s="488"/>
      <c r="AV16" s="489"/>
      <c r="AW16" s="489"/>
      <c r="AX16" s="489"/>
      <c r="AY16" s="444" t="s">
        <v>149</v>
      </c>
      <c r="AZ16" s="445"/>
      <c r="BA16" s="445"/>
      <c r="BB16" s="445"/>
      <c r="BC16" s="445"/>
      <c r="BD16" s="445"/>
      <c r="BE16" s="445"/>
      <c r="BF16" s="445"/>
      <c r="BG16" s="445"/>
      <c r="BH16" s="445"/>
      <c r="BI16" s="445"/>
      <c r="BJ16" s="445"/>
      <c r="BK16" s="445"/>
      <c r="BL16" s="445"/>
      <c r="BM16" s="446"/>
      <c r="BN16" s="430">
        <v>3125933</v>
      </c>
      <c r="BO16" s="431"/>
      <c r="BP16" s="431"/>
      <c r="BQ16" s="431"/>
      <c r="BR16" s="431"/>
      <c r="BS16" s="431"/>
      <c r="BT16" s="431"/>
      <c r="BU16" s="432"/>
      <c r="BV16" s="430">
        <v>2946283</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150</v>
      </c>
      <c r="N17" s="524"/>
      <c r="O17" s="524"/>
      <c r="P17" s="524"/>
      <c r="Q17" s="525"/>
      <c r="R17" s="507" t="s">
        <v>151</v>
      </c>
      <c r="S17" s="508"/>
      <c r="T17" s="508"/>
      <c r="U17" s="508"/>
      <c r="V17" s="509"/>
      <c r="W17" s="520" t="s">
        <v>152</v>
      </c>
      <c r="X17" s="416"/>
      <c r="Y17" s="416"/>
      <c r="Z17" s="416"/>
      <c r="AA17" s="416"/>
      <c r="AB17" s="417"/>
      <c r="AC17" s="383">
        <v>2337</v>
      </c>
      <c r="AD17" s="384"/>
      <c r="AE17" s="384"/>
      <c r="AF17" s="384"/>
      <c r="AG17" s="385"/>
      <c r="AH17" s="383">
        <v>2397</v>
      </c>
      <c r="AI17" s="384"/>
      <c r="AJ17" s="384"/>
      <c r="AK17" s="384"/>
      <c r="AL17" s="443"/>
      <c r="AM17" s="487"/>
      <c r="AN17" s="387"/>
      <c r="AO17" s="387"/>
      <c r="AP17" s="387"/>
      <c r="AQ17" s="387"/>
      <c r="AR17" s="387"/>
      <c r="AS17" s="387"/>
      <c r="AT17" s="388"/>
      <c r="AU17" s="488"/>
      <c r="AV17" s="489"/>
      <c r="AW17" s="489"/>
      <c r="AX17" s="489"/>
      <c r="AY17" s="444" t="s">
        <v>153</v>
      </c>
      <c r="AZ17" s="445"/>
      <c r="BA17" s="445"/>
      <c r="BB17" s="445"/>
      <c r="BC17" s="445"/>
      <c r="BD17" s="445"/>
      <c r="BE17" s="445"/>
      <c r="BF17" s="445"/>
      <c r="BG17" s="445"/>
      <c r="BH17" s="445"/>
      <c r="BI17" s="445"/>
      <c r="BJ17" s="445"/>
      <c r="BK17" s="445"/>
      <c r="BL17" s="445"/>
      <c r="BM17" s="446"/>
      <c r="BN17" s="430">
        <v>1049516</v>
      </c>
      <c r="BO17" s="431"/>
      <c r="BP17" s="431"/>
      <c r="BQ17" s="431"/>
      <c r="BR17" s="431"/>
      <c r="BS17" s="431"/>
      <c r="BT17" s="431"/>
      <c r="BU17" s="432"/>
      <c r="BV17" s="430">
        <v>1065318</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154</v>
      </c>
      <c r="C18" s="481"/>
      <c r="D18" s="481"/>
      <c r="E18" s="482"/>
      <c r="F18" s="482"/>
      <c r="G18" s="482"/>
      <c r="H18" s="482"/>
      <c r="I18" s="482"/>
      <c r="J18" s="482"/>
      <c r="K18" s="482"/>
      <c r="L18" s="483">
        <v>81.36</v>
      </c>
      <c r="M18" s="483"/>
      <c r="N18" s="483"/>
      <c r="O18" s="483"/>
      <c r="P18" s="483"/>
      <c r="Q18" s="483"/>
      <c r="R18" s="484"/>
      <c r="S18" s="484"/>
      <c r="T18" s="484"/>
      <c r="U18" s="484"/>
      <c r="V18" s="485"/>
      <c r="W18" s="501"/>
      <c r="X18" s="502"/>
      <c r="Y18" s="502"/>
      <c r="Z18" s="502"/>
      <c r="AA18" s="502"/>
      <c r="AB18" s="526"/>
      <c r="AC18" s="400">
        <v>64.5</v>
      </c>
      <c r="AD18" s="401"/>
      <c r="AE18" s="401"/>
      <c r="AF18" s="401"/>
      <c r="AG18" s="486"/>
      <c r="AH18" s="400">
        <v>61.8</v>
      </c>
      <c r="AI18" s="401"/>
      <c r="AJ18" s="401"/>
      <c r="AK18" s="401"/>
      <c r="AL18" s="402"/>
      <c r="AM18" s="487"/>
      <c r="AN18" s="387"/>
      <c r="AO18" s="387"/>
      <c r="AP18" s="387"/>
      <c r="AQ18" s="387"/>
      <c r="AR18" s="387"/>
      <c r="AS18" s="387"/>
      <c r="AT18" s="388"/>
      <c r="AU18" s="488"/>
      <c r="AV18" s="489"/>
      <c r="AW18" s="489"/>
      <c r="AX18" s="489"/>
      <c r="AY18" s="444" t="s">
        <v>155</v>
      </c>
      <c r="AZ18" s="445"/>
      <c r="BA18" s="445"/>
      <c r="BB18" s="445"/>
      <c r="BC18" s="445"/>
      <c r="BD18" s="445"/>
      <c r="BE18" s="445"/>
      <c r="BF18" s="445"/>
      <c r="BG18" s="445"/>
      <c r="BH18" s="445"/>
      <c r="BI18" s="445"/>
      <c r="BJ18" s="445"/>
      <c r="BK18" s="445"/>
      <c r="BL18" s="445"/>
      <c r="BM18" s="446"/>
      <c r="BN18" s="430">
        <v>3091855</v>
      </c>
      <c r="BO18" s="431"/>
      <c r="BP18" s="431"/>
      <c r="BQ18" s="431"/>
      <c r="BR18" s="431"/>
      <c r="BS18" s="431"/>
      <c r="BT18" s="431"/>
      <c r="BU18" s="432"/>
      <c r="BV18" s="430">
        <v>2820636</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156</v>
      </c>
      <c r="C19" s="481"/>
      <c r="D19" s="481"/>
      <c r="E19" s="482"/>
      <c r="F19" s="482"/>
      <c r="G19" s="482"/>
      <c r="H19" s="482"/>
      <c r="I19" s="482"/>
      <c r="J19" s="482"/>
      <c r="K19" s="482"/>
      <c r="L19" s="490">
        <v>90</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157</v>
      </c>
      <c r="AZ19" s="445"/>
      <c r="BA19" s="445"/>
      <c r="BB19" s="445"/>
      <c r="BC19" s="445"/>
      <c r="BD19" s="445"/>
      <c r="BE19" s="445"/>
      <c r="BF19" s="445"/>
      <c r="BG19" s="445"/>
      <c r="BH19" s="445"/>
      <c r="BI19" s="445"/>
      <c r="BJ19" s="445"/>
      <c r="BK19" s="445"/>
      <c r="BL19" s="445"/>
      <c r="BM19" s="446"/>
      <c r="BN19" s="430">
        <v>4387918</v>
      </c>
      <c r="BO19" s="431"/>
      <c r="BP19" s="431"/>
      <c r="BQ19" s="431"/>
      <c r="BR19" s="431"/>
      <c r="BS19" s="431"/>
      <c r="BT19" s="431"/>
      <c r="BU19" s="432"/>
      <c r="BV19" s="430">
        <v>4311237</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158</v>
      </c>
      <c r="C20" s="481"/>
      <c r="D20" s="481"/>
      <c r="E20" s="482"/>
      <c r="F20" s="482"/>
      <c r="G20" s="482"/>
      <c r="H20" s="482"/>
      <c r="I20" s="482"/>
      <c r="J20" s="482"/>
      <c r="K20" s="482"/>
      <c r="L20" s="490">
        <v>2980</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159</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160</v>
      </c>
      <c r="C22" s="407"/>
      <c r="D22" s="408"/>
      <c r="E22" s="415" t="s">
        <v>1</v>
      </c>
      <c r="F22" s="416"/>
      <c r="G22" s="416"/>
      <c r="H22" s="416"/>
      <c r="I22" s="416"/>
      <c r="J22" s="416"/>
      <c r="K22" s="417"/>
      <c r="L22" s="415" t="s">
        <v>161</v>
      </c>
      <c r="M22" s="416"/>
      <c r="N22" s="416"/>
      <c r="O22" s="416"/>
      <c r="P22" s="417"/>
      <c r="Q22" s="421" t="s">
        <v>162</v>
      </c>
      <c r="R22" s="422"/>
      <c r="S22" s="422"/>
      <c r="T22" s="422"/>
      <c r="U22" s="422"/>
      <c r="V22" s="423"/>
      <c r="W22" s="472" t="s">
        <v>163</v>
      </c>
      <c r="X22" s="407"/>
      <c r="Y22" s="408"/>
      <c r="Z22" s="415" t="s">
        <v>1</v>
      </c>
      <c r="AA22" s="416"/>
      <c r="AB22" s="416"/>
      <c r="AC22" s="416"/>
      <c r="AD22" s="416"/>
      <c r="AE22" s="416"/>
      <c r="AF22" s="416"/>
      <c r="AG22" s="417"/>
      <c r="AH22" s="433" t="s">
        <v>164</v>
      </c>
      <c r="AI22" s="416"/>
      <c r="AJ22" s="416"/>
      <c r="AK22" s="416"/>
      <c r="AL22" s="417"/>
      <c r="AM22" s="433" t="s">
        <v>165</v>
      </c>
      <c r="AN22" s="434"/>
      <c r="AO22" s="434"/>
      <c r="AP22" s="434"/>
      <c r="AQ22" s="434"/>
      <c r="AR22" s="435"/>
      <c r="AS22" s="421" t="s">
        <v>162</v>
      </c>
      <c r="AT22" s="422"/>
      <c r="AU22" s="422"/>
      <c r="AV22" s="422"/>
      <c r="AW22" s="422"/>
      <c r="AX22" s="439"/>
      <c r="AY22" s="456" t="s">
        <v>166</v>
      </c>
      <c r="AZ22" s="457"/>
      <c r="BA22" s="457"/>
      <c r="BB22" s="457"/>
      <c r="BC22" s="457"/>
      <c r="BD22" s="457"/>
      <c r="BE22" s="457"/>
      <c r="BF22" s="457"/>
      <c r="BG22" s="457"/>
      <c r="BH22" s="457"/>
      <c r="BI22" s="457"/>
      <c r="BJ22" s="457"/>
      <c r="BK22" s="457"/>
      <c r="BL22" s="457"/>
      <c r="BM22" s="458"/>
      <c r="BN22" s="459">
        <v>7050607</v>
      </c>
      <c r="BO22" s="460"/>
      <c r="BP22" s="460"/>
      <c r="BQ22" s="460"/>
      <c r="BR22" s="460"/>
      <c r="BS22" s="460"/>
      <c r="BT22" s="460"/>
      <c r="BU22" s="461"/>
      <c r="BV22" s="459">
        <v>6469793</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167</v>
      </c>
      <c r="AZ23" s="445"/>
      <c r="BA23" s="445"/>
      <c r="BB23" s="445"/>
      <c r="BC23" s="445"/>
      <c r="BD23" s="445"/>
      <c r="BE23" s="445"/>
      <c r="BF23" s="445"/>
      <c r="BG23" s="445"/>
      <c r="BH23" s="445"/>
      <c r="BI23" s="445"/>
      <c r="BJ23" s="445"/>
      <c r="BK23" s="445"/>
      <c r="BL23" s="445"/>
      <c r="BM23" s="446"/>
      <c r="BN23" s="430">
        <v>5051380</v>
      </c>
      <c r="BO23" s="431"/>
      <c r="BP23" s="431"/>
      <c r="BQ23" s="431"/>
      <c r="BR23" s="431"/>
      <c r="BS23" s="431"/>
      <c r="BT23" s="431"/>
      <c r="BU23" s="432"/>
      <c r="BV23" s="430">
        <v>4410561</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168</v>
      </c>
      <c r="F24" s="387"/>
      <c r="G24" s="387"/>
      <c r="H24" s="387"/>
      <c r="I24" s="387"/>
      <c r="J24" s="387"/>
      <c r="K24" s="388"/>
      <c r="L24" s="383">
        <v>1</v>
      </c>
      <c r="M24" s="384"/>
      <c r="N24" s="384"/>
      <c r="O24" s="384"/>
      <c r="P24" s="385"/>
      <c r="Q24" s="383">
        <v>7540</v>
      </c>
      <c r="R24" s="384"/>
      <c r="S24" s="384"/>
      <c r="T24" s="384"/>
      <c r="U24" s="384"/>
      <c r="V24" s="385"/>
      <c r="W24" s="473"/>
      <c r="X24" s="410"/>
      <c r="Y24" s="411"/>
      <c r="Z24" s="386" t="s">
        <v>169</v>
      </c>
      <c r="AA24" s="387"/>
      <c r="AB24" s="387"/>
      <c r="AC24" s="387"/>
      <c r="AD24" s="387"/>
      <c r="AE24" s="387"/>
      <c r="AF24" s="387"/>
      <c r="AG24" s="388"/>
      <c r="AH24" s="383">
        <v>89</v>
      </c>
      <c r="AI24" s="384"/>
      <c r="AJ24" s="384"/>
      <c r="AK24" s="384"/>
      <c r="AL24" s="385"/>
      <c r="AM24" s="383">
        <v>279638</v>
      </c>
      <c r="AN24" s="384"/>
      <c r="AO24" s="384"/>
      <c r="AP24" s="384"/>
      <c r="AQ24" s="384"/>
      <c r="AR24" s="385"/>
      <c r="AS24" s="383">
        <v>3142</v>
      </c>
      <c r="AT24" s="384"/>
      <c r="AU24" s="384"/>
      <c r="AV24" s="384"/>
      <c r="AW24" s="384"/>
      <c r="AX24" s="443"/>
      <c r="AY24" s="403" t="s">
        <v>170</v>
      </c>
      <c r="AZ24" s="404"/>
      <c r="BA24" s="404"/>
      <c r="BB24" s="404"/>
      <c r="BC24" s="404"/>
      <c r="BD24" s="404"/>
      <c r="BE24" s="404"/>
      <c r="BF24" s="404"/>
      <c r="BG24" s="404"/>
      <c r="BH24" s="404"/>
      <c r="BI24" s="404"/>
      <c r="BJ24" s="404"/>
      <c r="BK24" s="404"/>
      <c r="BL24" s="404"/>
      <c r="BM24" s="405"/>
      <c r="BN24" s="430">
        <v>5096838</v>
      </c>
      <c r="BO24" s="431"/>
      <c r="BP24" s="431"/>
      <c r="BQ24" s="431"/>
      <c r="BR24" s="431"/>
      <c r="BS24" s="431"/>
      <c r="BT24" s="431"/>
      <c r="BU24" s="432"/>
      <c r="BV24" s="430">
        <v>4451179</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171</v>
      </c>
      <c r="F25" s="387"/>
      <c r="G25" s="387"/>
      <c r="H25" s="387"/>
      <c r="I25" s="387"/>
      <c r="J25" s="387"/>
      <c r="K25" s="388"/>
      <c r="L25" s="383">
        <v>1</v>
      </c>
      <c r="M25" s="384"/>
      <c r="N25" s="384"/>
      <c r="O25" s="384"/>
      <c r="P25" s="385"/>
      <c r="Q25" s="383">
        <v>6230</v>
      </c>
      <c r="R25" s="384"/>
      <c r="S25" s="384"/>
      <c r="T25" s="384"/>
      <c r="U25" s="384"/>
      <c r="V25" s="385"/>
      <c r="W25" s="473"/>
      <c r="X25" s="410"/>
      <c r="Y25" s="411"/>
      <c r="Z25" s="386" t="s">
        <v>172</v>
      </c>
      <c r="AA25" s="387"/>
      <c r="AB25" s="387"/>
      <c r="AC25" s="387"/>
      <c r="AD25" s="387"/>
      <c r="AE25" s="387"/>
      <c r="AF25" s="387"/>
      <c r="AG25" s="388"/>
      <c r="AH25" s="383" t="s">
        <v>173</v>
      </c>
      <c r="AI25" s="384"/>
      <c r="AJ25" s="384"/>
      <c r="AK25" s="384"/>
      <c r="AL25" s="385"/>
      <c r="AM25" s="383" t="s">
        <v>174</v>
      </c>
      <c r="AN25" s="384"/>
      <c r="AO25" s="384"/>
      <c r="AP25" s="384"/>
      <c r="AQ25" s="384"/>
      <c r="AR25" s="385"/>
      <c r="AS25" s="383" t="s">
        <v>173</v>
      </c>
      <c r="AT25" s="384"/>
      <c r="AU25" s="384"/>
      <c r="AV25" s="384"/>
      <c r="AW25" s="384"/>
      <c r="AX25" s="443"/>
      <c r="AY25" s="456" t="s">
        <v>175</v>
      </c>
      <c r="AZ25" s="457"/>
      <c r="BA25" s="457"/>
      <c r="BB25" s="457"/>
      <c r="BC25" s="457"/>
      <c r="BD25" s="457"/>
      <c r="BE25" s="457"/>
      <c r="BF25" s="457"/>
      <c r="BG25" s="457"/>
      <c r="BH25" s="457"/>
      <c r="BI25" s="457"/>
      <c r="BJ25" s="457"/>
      <c r="BK25" s="457"/>
      <c r="BL25" s="457"/>
      <c r="BM25" s="458"/>
      <c r="BN25" s="459">
        <v>85504</v>
      </c>
      <c r="BO25" s="460"/>
      <c r="BP25" s="460"/>
      <c r="BQ25" s="460"/>
      <c r="BR25" s="460"/>
      <c r="BS25" s="460"/>
      <c r="BT25" s="460"/>
      <c r="BU25" s="461"/>
      <c r="BV25" s="459">
        <v>89985</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176</v>
      </c>
      <c r="F26" s="387"/>
      <c r="G26" s="387"/>
      <c r="H26" s="387"/>
      <c r="I26" s="387"/>
      <c r="J26" s="387"/>
      <c r="K26" s="388"/>
      <c r="L26" s="383">
        <v>1</v>
      </c>
      <c r="M26" s="384"/>
      <c r="N26" s="384"/>
      <c r="O26" s="384"/>
      <c r="P26" s="385"/>
      <c r="Q26" s="383">
        <v>5710</v>
      </c>
      <c r="R26" s="384"/>
      <c r="S26" s="384"/>
      <c r="T26" s="384"/>
      <c r="U26" s="384"/>
      <c r="V26" s="385"/>
      <c r="W26" s="473"/>
      <c r="X26" s="410"/>
      <c r="Y26" s="411"/>
      <c r="Z26" s="386" t="s">
        <v>177</v>
      </c>
      <c r="AA26" s="441"/>
      <c r="AB26" s="441"/>
      <c r="AC26" s="441"/>
      <c r="AD26" s="441"/>
      <c r="AE26" s="441"/>
      <c r="AF26" s="441"/>
      <c r="AG26" s="442"/>
      <c r="AH26" s="383" t="s">
        <v>125</v>
      </c>
      <c r="AI26" s="384"/>
      <c r="AJ26" s="384"/>
      <c r="AK26" s="384"/>
      <c r="AL26" s="385"/>
      <c r="AM26" s="383" t="s">
        <v>178</v>
      </c>
      <c r="AN26" s="384"/>
      <c r="AO26" s="384"/>
      <c r="AP26" s="384"/>
      <c r="AQ26" s="384"/>
      <c r="AR26" s="385"/>
      <c r="AS26" s="383" t="s">
        <v>173</v>
      </c>
      <c r="AT26" s="384"/>
      <c r="AU26" s="384"/>
      <c r="AV26" s="384"/>
      <c r="AW26" s="384"/>
      <c r="AX26" s="443"/>
      <c r="AY26" s="470" t="s">
        <v>179</v>
      </c>
      <c r="AZ26" s="390"/>
      <c r="BA26" s="390"/>
      <c r="BB26" s="390"/>
      <c r="BC26" s="390"/>
      <c r="BD26" s="390"/>
      <c r="BE26" s="390"/>
      <c r="BF26" s="390"/>
      <c r="BG26" s="390"/>
      <c r="BH26" s="390"/>
      <c r="BI26" s="390"/>
      <c r="BJ26" s="390"/>
      <c r="BK26" s="390"/>
      <c r="BL26" s="390"/>
      <c r="BM26" s="471"/>
      <c r="BN26" s="430" t="s">
        <v>173</v>
      </c>
      <c r="BO26" s="431"/>
      <c r="BP26" s="431"/>
      <c r="BQ26" s="431"/>
      <c r="BR26" s="431"/>
      <c r="BS26" s="431"/>
      <c r="BT26" s="431"/>
      <c r="BU26" s="432"/>
      <c r="BV26" s="430" t="s">
        <v>134</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180</v>
      </c>
      <c r="F27" s="387"/>
      <c r="G27" s="387"/>
      <c r="H27" s="387"/>
      <c r="I27" s="387"/>
      <c r="J27" s="387"/>
      <c r="K27" s="388"/>
      <c r="L27" s="383">
        <v>1</v>
      </c>
      <c r="M27" s="384"/>
      <c r="N27" s="384"/>
      <c r="O27" s="384"/>
      <c r="P27" s="385"/>
      <c r="Q27" s="383">
        <v>2950</v>
      </c>
      <c r="R27" s="384"/>
      <c r="S27" s="384"/>
      <c r="T27" s="384"/>
      <c r="U27" s="384"/>
      <c r="V27" s="385"/>
      <c r="W27" s="473"/>
      <c r="X27" s="410"/>
      <c r="Y27" s="411"/>
      <c r="Z27" s="386" t="s">
        <v>181</v>
      </c>
      <c r="AA27" s="387"/>
      <c r="AB27" s="387"/>
      <c r="AC27" s="387"/>
      <c r="AD27" s="387"/>
      <c r="AE27" s="387"/>
      <c r="AF27" s="387"/>
      <c r="AG27" s="388"/>
      <c r="AH27" s="383" t="s">
        <v>134</v>
      </c>
      <c r="AI27" s="384"/>
      <c r="AJ27" s="384"/>
      <c r="AK27" s="384"/>
      <c r="AL27" s="385"/>
      <c r="AM27" s="383" t="s">
        <v>125</v>
      </c>
      <c r="AN27" s="384"/>
      <c r="AO27" s="384"/>
      <c r="AP27" s="384"/>
      <c r="AQ27" s="384"/>
      <c r="AR27" s="385"/>
      <c r="AS27" s="383" t="s">
        <v>173</v>
      </c>
      <c r="AT27" s="384"/>
      <c r="AU27" s="384"/>
      <c r="AV27" s="384"/>
      <c r="AW27" s="384"/>
      <c r="AX27" s="443"/>
      <c r="AY27" s="467" t="s">
        <v>182</v>
      </c>
      <c r="AZ27" s="468"/>
      <c r="BA27" s="468"/>
      <c r="BB27" s="468"/>
      <c r="BC27" s="468"/>
      <c r="BD27" s="468"/>
      <c r="BE27" s="468"/>
      <c r="BF27" s="468"/>
      <c r="BG27" s="468"/>
      <c r="BH27" s="468"/>
      <c r="BI27" s="468"/>
      <c r="BJ27" s="468"/>
      <c r="BK27" s="468"/>
      <c r="BL27" s="468"/>
      <c r="BM27" s="469"/>
      <c r="BN27" s="464" t="s">
        <v>134</v>
      </c>
      <c r="BO27" s="465"/>
      <c r="BP27" s="465"/>
      <c r="BQ27" s="465"/>
      <c r="BR27" s="465"/>
      <c r="BS27" s="465"/>
      <c r="BT27" s="465"/>
      <c r="BU27" s="466"/>
      <c r="BV27" s="464" t="s">
        <v>134</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183</v>
      </c>
      <c r="F28" s="387"/>
      <c r="G28" s="387"/>
      <c r="H28" s="387"/>
      <c r="I28" s="387"/>
      <c r="J28" s="387"/>
      <c r="K28" s="388"/>
      <c r="L28" s="383">
        <v>1</v>
      </c>
      <c r="M28" s="384"/>
      <c r="N28" s="384"/>
      <c r="O28" s="384"/>
      <c r="P28" s="385"/>
      <c r="Q28" s="383">
        <v>2360</v>
      </c>
      <c r="R28" s="384"/>
      <c r="S28" s="384"/>
      <c r="T28" s="384"/>
      <c r="U28" s="384"/>
      <c r="V28" s="385"/>
      <c r="W28" s="473"/>
      <c r="X28" s="410"/>
      <c r="Y28" s="411"/>
      <c r="Z28" s="386" t="s">
        <v>184</v>
      </c>
      <c r="AA28" s="387"/>
      <c r="AB28" s="387"/>
      <c r="AC28" s="387"/>
      <c r="AD28" s="387"/>
      <c r="AE28" s="387"/>
      <c r="AF28" s="387"/>
      <c r="AG28" s="388"/>
      <c r="AH28" s="383" t="s">
        <v>173</v>
      </c>
      <c r="AI28" s="384"/>
      <c r="AJ28" s="384"/>
      <c r="AK28" s="384"/>
      <c r="AL28" s="385"/>
      <c r="AM28" s="383" t="s">
        <v>134</v>
      </c>
      <c r="AN28" s="384"/>
      <c r="AO28" s="384"/>
      <c r="AP28" s="384"/>
      <c r="AQ28" s="384"/>
      <c r="AR28" s="385"/>
      <c r="AS28" s="383" t="s">
        <v>173</v>
      </c>
      <c r="AT28" s="384"/>
      <c r="AU28" s="384"/>
      <c r="AV28" s="384"/>
      <c r="AW28" s="384"/>
      <c r="AX28" s="443"/>
      <c r="AY28" s="447" t="s">
        <v>185</v>
      </c>
      <c r="AZ28" s="448"/>
      <c r="BA28" s="448"/>
      <c r="BB28" s="449"/>
      <c r="BC28" s="456" t="s">
        <v>47</v>
      </c>
      <c r="BD28" s="457"/>
      <c r="BE28" s="457"/>
      <c r="BF28" s="457"/>
      <c r="BG28" s="457"/>
      <c r="BH28" s="457"/>
      <c r="BI28" s="457"/>
      <c r="BJ28" s="457"/>
      <c r="BK28" s="457"/>
      <c r="BL28" s="457"/>
      <c r="BM28" s="458"/>
      <c r="BN28" s="459">
        <v>881113</v>
      </c>
      <c r="BO28" s="460"/>
      <c r="BP28" s="460"/>
      <c r="BQ28" s="460"/>
      <c r="BR28" s="460"/>
      <c r="BS28" s="460"/>
      <c r="BT28" s="460"/>
      <c r="BU28" s="461"/>
      <c r="BV28" s="459">
        <v>795321</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186</v>
      </c>
      <c r="F29" s="387"/>
      <c r="G29" s="387"/>
      <c r="H29" s="387"/>
      <c r="I29" s="387"/>
      <c r="J29" s="387"/>
      <c r="K29" s="388"/>
      <c r="L29" s="383">
        <v>9</v>
      </c>
      <c r="M29" s="384"/>
      <c r="N29" s="384"/>
      <c r="O29" s="384"/>
      <c r="P29" s="385"/>
      <c r="Q29" s="383">
        <v>2021</v>
      </c>
      <c r="R29" s="384"/>
      <c r="S29" s="384"/>
      <c r="T29" s="384"/>
      <c r="U29" s="384"/>
      <c r="V29" s="385"/>
      <c r="W29" s="474"/>
      <c r="X29" s="475"/>
      <c r="Y29" s="476"/>
      <c r="Z29" s="386" t="s">
        <v>187</v>
      </c>
      <c r="AA29" s="387"/>
      <c r="AB29" s="387"/>
      <c r="AC29" s="387"/>
      <c r="AD29" s="387"/>
      <c r="AE29" s="387"/>
      <c r="AF29" s="387"/>
      <c r="AG29" s="388"/>
      <c r="AH29" s="383">
        <v>89</v>
      </c>
      <c r="AI29" s="384"/>
      <c r="AJ29" s="384"/>
      <c r="AK29" s="384"/>
      <c r="AL29" s="385"/>
      <c r="AM29" s="383">
        <v>279638</v>
      </c>
      <c r="AN29" s="384"/>
      <c r="AO29" s="384"/>
      <c r="AP29" s="384"/>
      <c r="AQ29" s="384"/>
      <c r="AR29" s="385"/>
      <c r="AS29" s="383">
        <v>3142</v>
      </c>
      <c r="AT29" s="384"/>
      <c r="AU29" s="384"/>
      <c r="AV29" s="384"/>
      <c r="AW29" s="384"/>
      <c r="AX29" s="443"/>
      <c r="AY29" s="450"/>
      <c r="AZ29" s="451"/>
      <c r="BA29" s="451"/>
      <c r="BB29" s="452"/>
      <c r="BC29" s="444" t="s">
        <v>188</v>
      </c>
      <c r="BD29" s="445"/>
      <c r="BE29" s="445"/>
      <c r="BF29" s="445"/>
      <c r="BG29" s="445"/>
      <c r="BH29" s="445"/>
      <c r="BI29" s="445"/>
      <c r="BJ29" s="445"/>
      <c r="BK29" s="445"/>
      <c r="BL29" s="445"/>
      <c r="BM29" s="446"/>
      <c r="BN29" s="430">
        <v>315088</v>
      </c>
      <c r="BO29" s="431"/>
      <c r="BP29" s="431"/>
      <c r="BQ29" s="431"/>
      <c r="BR29" s="431"/>
      <c r="BS29" s="431"/>
      <c r="BT29" s="431"/>
      <c r="BU29" s="432"/>
      <c r="BV29" s="430">
        <v>279434</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189</v>
      </c>
      <c r="X30" s="398"/>
      <c r="Y30" s="398"/>
      <c r="Z30" s="398"/>
      <c r="AA30" s="398"/>
      <c r="AB30" s="398"/>
      <c r="AC30" s="398"/>
      <c r="AD30" s="398"/>
      <c r="AE30" s="398"/>
      <c r="AF30" s="398"/>
      <c r="AG30" s="399"/>
      <c r="AH30" s="400">
        <v>96.8</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49</v>
      </c>
      <c r="BD30" s="404"/>
      <c r="BE30" s="404"/>
      <c r="BF30" s="404"/>
      <c r="BG30" s="404"/>
      <c r="BH30" s="404"/>
      <c r="BI30" s="404"/>
      <c r="BJ30" s="404"/>
      <c r="BK30" s="404"/>
      <c r="BL30" s="404"/>
      <c r="BM30" s="405"/>
      <c r="BN30" s="464">
        <v>241854</v>
      </c>
      <c r="BO30" s="465"/>
      <c r="BP30" s="465"/>
      <c r="BQ30" s="465"/>
      <c r="BR30" s="465"/>
      <c r="BS30" s="465"/>
      <c r="BT30" s="465"/>
      <c r="BU30" s="466"/>
      <c r="BV30" s="464">
        <v>228039</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190</v>
      </c>
      <c r="D32" s="389"/>
      <c r="E32" s="389"/>
      <c r="F32" s="389"/>
      <c r="G32" s="389"/>
      <c r="H32" s="389"/>
      <c r="I32" s="389"/>
      <c r="J32" s="389"/>
      <c r="K32" s="389"/>
      <c r="L32" s="389"/>
      <c r="M32" s="389"/>
      <c r="N32" s="389"/>
      <c r="O32" s="389"/>
      <c r="P32" s="389"/>
      <c r="Q32" s="389"/>
      <c r="R32" s="389"/>
      <c r="S32" s="389"/>
      <c r="U32" s="390" t="s">
        <v>191</v>
      </c>
      <c r="V32" s="390"/>
      <c r="W32" s="390"/>
      <c r="X32" s="390"/>
      <c r="Y32" s="390"/>
      <c r="Z32" s="390"/>
      <c r="AA32" s="390"/>
      <c r="AB32" s="390"/>
      <c r="AC32" s="390"/>
      <c r="AD32" s="390"/>
      <c r="AE32" s="390"/>
      <c r="AF32" s="390"/>
      <c r="AG32" s="390"/>
      <c r="AH32" s="390"/>
      <c r="AI32" s="390"/>
      <c r="AJ32" s="390"/>
      <c r="AK32" s="390"/>
      <c r="AM32" s="390" t="s">
        <v>192</v>
      </c>
      <c r="AN32" s="390"/>
      <c r="AO32" s="390"/>
      <c r="AP32" s="390"/>
      <c r="AQ32" s="390"/>
      <c r="AR32" s="390"/>
      <c r="AS32" s="390"/>
      <c r="AT32" s="390"/>
      <c r="AU32" s="390"/>
      <c r="AV32" s="390"/>
      <c r="AW32" s="390"/>
      <c r="AX32" s="390"/>
      <c r="AY32" s="390"/>
      <c r="AZ32" s="390"/>
      <c r="BA32" s="390"/>
      <c r="BB32" s="390"/>
      <c r="BC32" s="390"/>
      <c r="BE32" s="390" t="s">
        <v>193</v>
      </c>
      <c r="BF32" s="390"/>
      <c r="BG32" s="390"/>
      <c r="BH32" s="390"/>
      <c r="BI32" s="390"/>
      <c r="BJ32" s="390"/>
      <c r="BK32" s="390"/>
      <c r="BL32" s="390"/>
      <c r="BM32" s="390"/>
      <c r="BN32" s="390"/>
      <c r="BO32" s="390"/>
      <c r="BP32" s="390"/>
      <c r="BQ32" s="390"/>
      <c r="BR32" s="390"/>
      <c r="BS32" s="390"/>
      <c r="BT32" s="390"/>
      <c r="BU32" s="390"/>
      <c r="BW32" s="390" t="s">
        <v>194</v>
      </c>
      <c r="BX32" s="390"/>
      <c r="BY32" s="390"/>
      <c r="BZ32" s="390"/>
      <c r="CA32" s="390"/>
      <c r="CB32" s="390"/>
      <c r="CC32" s="390"/>
      <c r="CD32" s="390"/>
      <c r="CE32" s="390"/>
      <c r="CF32" s="390"/>
      <c r="CG32" s="390"/>
      <c r="CH32" s="390"/>
      <c r="CI32" s="390"/>
      <c r="CJ32" s="390"/>
      <c r="CK32" s="390"/>
      <c r="CL32" s="390"/>
      <c r="CM32" s="390"/>
      <c r="CO32" s="390" t="s">
        <v>195</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196</v>
      </c>
      <c r="D33" s="382"/>
      <c r="E33" s="381" t="s">
        <v>197</v>
      </c>
      <c r="F33" s="381"/>
      <c r="G33" s="381"/>
      <c r="H33" s="381"/>
      <c r="I33" s="381"/>
      <c r="J33" s="381"/>
      <c r="K33" s="381"/>
      <c r="L33" s="381"/>
      <c r="M33" s="381"/>
      <c r="N33" s="381"/>
      <c r="O33" s="381"/>
      <c r="P33" s="381"/>
      <c r="Q33" s="381"/>
      <c r="R33" s="381"/>
      <c r="S33" s="381"/>
      <c r="T33" s="197"/>
      <c r="U33" s="382" t="s">
        <v>196</v>
      </c>
      <c r="V33" s="382"/>
      <c r="W33" s="381" t="s">
        <v>198</v>
      </c>
      <c r="X33" s="381"/>
      <c r="Y33" s="381"/>
      <c r="Z33" s="381"/>
      <c r="AA33" s="381"/>
      <c r="AB33" s="381"/>
      <c r="AC33" s="381"/>
      <c r="AD33" s="381"/>
      <c r="AE33" s="381"/>
      <c r="AF33" s="381"/>
      <c r="AG33" s="381"/>
      <c r="AH33" s="381"/>
      <c r="AI33" s="381"/>
      <c r="AJ33" s="381"/>
      <c r="AK33" s="381"/>
      <c r="AL33" s="197"/>
      <c r="AM33" s="382" t="s">
        <v>199</v>
      </c>
      <c r="AN33" s="382"/>
      <c r="AO33" s="381" t="s">
        <v>198</v>
      </c>
      <c r="AP33" s="381"/>
      <c r="AQ33" s="381"/>
      <c r="AR33" s="381"/>
      <c r="AS33" s="381"/>
      <c r="AT33" s="381"/>
      <c r="AU33" s="381"/>
      <c r="AV33" s="381"/>
      <c r="AW33" s="381"/>
      <c r="AX33" s="381"/>
      <c r="AY33" s="381"/>
      <c r="AZ33" s="381"/>
      <c r="BA33" s="381"/>
      <c r="BB33" s="381"/>
      <c r="BC33" s="381"/>
      <c r="BD33" s="198"/>
      <c r="BE33" s="381" t="s">
        <v>200</v>
      </c>
      <c r="BF33" s="381"/>
      <c r="BG33" s="381" t="s">
        <v>201</v>
      </c>
      <c r="BH33" s="381"/>
      <c r="BI33" s="381"/>
      <c r="BJ33" s="381"/>
      <c r="BK33" s="381"/>
      <c r="BL33" s="381"/>
      <c r="BM33" s="381"/>
      <c r="BN33" s="381"/>
      <c r="BO33" s="381"/>
      <c r="BP33" s="381"/>
      <c r="BQ33" s="381"/>
      <c r="BR33" s="381"/>
      <c r="BS33" s="381"/>
      <c r="BT33" s="381"/>
      <c r="BU33" s="381"/>
      <c r="BV33" s="198"/>
      <c r="BW33" s="382" t="s">
        <v>200</v>
      </c>
      <c r="BX33" s="382"/>
      <c r="BY33" s="381" t="s">
        <v>202</v>
      </c>
      <c r="BZ33" s="381"/>
      <c r="CA33" s="381"/>
      <c r="CB33" s="381"/>
      <c r="CC33" s="381"/>
      <c r="CD33" s="381"/>
      <c r="CE33" s="381"/>
      <c r="CF33" s="381"/>
      <c r="CG33" s="381"/>
      <c r="CH33" s="381"/>
      <c r="CI33" s="381"/>
      <c r="CJ33" s="381"/>
      <c r="CK33" s="381"/>
      <c r="CL33" s="381"/>
      <c r="CM33" s="381"/>
      <c r="CN33" s="197"/>
      <c r="CO33" s="382" t="s">
        <v>203</v>
      </c>
      <c r="CP33" s="382"/>
      <c r="CQ33" s="381" t="s">
        <v>204</v>
      </c>
      <c r="CR33" s="381"/>
      <c r="CS33" s="381"/>
      <c r="CT33" s="381"/>
      <c r="CU33" s="381"/>
      <c r="CV33" s="381"/>
      <c r="CW33" s="381"/>
      <c r="CX33" s="381"/>
      <c r="CY33" s="381"/>
      <c r="CZ33" s="381"/>
      <c r="DA33" s="381"/>
      <c r="DB33" s="381"/>
      <c r="DC33" s="381"/>
      <c r="DD33" s="381"/>
      <c r="DE33" s="381"/>
      <c r="DF33" s="197"/>
      <c r="DG33" s="380" t="s">
        <v>205</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5</v>
      </c>
      <c r="AN34" s="378"/>
      <c r="AO34" s="379" t="str">
        <f>IF('各会計、関係団体の財政状況及び健全化判断比率'!B31="","",'各会計、関係団体の財政状況及び健全化判断比率'!B31)</f>
        <v>病院事業会計</v>
      </c>
      <c r="AP34" s="379"/>
      <c r="AQ34" s="379"/>
      <c r="AR34" s="379"/>
      <c r="AS34" s="379"/>
      <c r="AT34" s="379"/>
      <c r="AU34" s="379"/>
      <c r="AV34" s="379"/>
      <c r="AW34" s="379"/>
      <c r="AX34" s="379"/>
      <c r="AY34" s="379"/>
      <c r="AZ34" s="379"/>
      <c r="BA34" s="379"/>
      <c r="BB34" s="379"/>
      <c r="BC34" s="379"/>
      <c r="BD34" s="172"/>
      <c r="BE34" s="378">
        <f>IF(BG34="","",MAX(C34:D43,U34:V43,AM34:AN43)+1)</f>
        <v>6</v>
      </c>
      <c r="BF34" s="378"/>
      <c r="BG34" s="379" t="str">
        <f>IF('各会計、関係団体の財政状況及び健全化判断比率'!B32="","",'各会計、関係団体の財政状況及び健全化判断比率'!B32)</f>
        <v>下水道事業特別会計</v>
      </c>
      <c r="BH34" s="379"/>
      <c r="BI34" s="379"/>
      <c r="BJ34" s="379"/>
      <c r="BK34" s="379"/>
      <c r="BL34" s="379"/>
      <c r="BM34" s="379"/>
      <c r="BN34" s="379"/>
      <c r="BO34" s="379"/>
      <c r="BP34" s="379"/>
      <c r="BQ34" s="379"/>
      <c r="BR34" s="379"/>
      <c r="BS34" s="379"/>
      <c r="BT34" s="379"/>
      <c r="BU34" s="379"/>
      <c r="BV34" s="172"/>
      <c r="BW34" s="378">
        <f>IF(BY34="","",MAX(C34:D43,U34:V43,AM34:AN43,BE34:BF43)+1)</f>
        <v>8</v>
      </c>
      <c r="BX34" s="378"/>
      <c r="BY34" s="379" t="str">
        <f>IF('各会計、関係団体の財政状況及び健全化判断比率'!B68="","",'各会計、関係団体の財政状況及び健全化判断比率'!B68)</f>
        <v>南空知葬斎組合</v>
      </c>
      <c r="BZ34" s="379"/>
      <c r="CA34" s="379"/>
      <c r="CB34" s="379"/>
      <c r="CC34" s="379"/>
      <c r="CD34" s="379"/>
      <c r="CE34" s="379"/>
      <c r="CF34" s="379"/>
      <c r="CG34" s="379"/>
      <c r="CH34" s="379"/>
      <c r="CI34" s="379"/>
      <c r="CJ34" s="379"/>
      <c r="CK34" s="379"/>
      <c r="CL34" s="379"/>
      <c r="CM34" s="379"/>
      <c r="CN34" s="172"/>
      <c r="CO34" s="378">
        <f>IF(CQ34="","",MAX(C34:D43,U34:V43,AM34:AN43,BE34:BF43,BW34:BX43)+1)</f>
        <v>15</v>
      </c>
      <c r="CP34" s="378"/>
      <c r="CQ34" s="379" t="str">
        <f>IF('各会計、関係団体の財政状況及び健全化判断比率'!BS7="","",'各会計、関係団体の財政状況及び健全化判断比率'!BS7)</f>
        <v>南幌振興公社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15">
      <c r="A35" s="172"/>
      <c r="B35" s="196"/>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f t="shared" ref="BE35:BE43" si="1">IF(BG35="","",BE34+1)</f>
        <v>7</v>
      </c>
      <c r="BF35" s="378"/>
      <c r="BG35" s="379" t="str">
        <f>IF('各会計、関係団体の財政状況及び健全化判断比率'!B33="","",'各会計、関係団体の財政状況及び健全化判断比率'!B33)</f>
        <v>農業集落排水事業特別会計</v>
      </c>
      <c r="BH35" s="379"/>
      <c r="BI35" s="379"/>
      <c r="BJ35" s="379"/>
      <c r="BK35" s="379"/>
      <c r="BL35" s="379"/>
      <c r="BM35" s="379"/>
      <c r="BN35" s="379"/>
      <c r="BO35" s="379"/>
      <c r="BP35" s="379"/>
      <c r="BQ35" s="379"/>
      <c r="BR35" s="379"/>
      <c r="BS35" s="379"/>
      <c r="BT35" s="379"/>
      <c r="BU35" s="379"/>
      <c r="BV35" s="172"/>
      <c r="BW35" s="378">
        <f t="shared" ref="BW35:BW43" si="2">IF(BY35="","",BW34+1)</f>
        <v>9</v>
      </c>
      <c r="BX35" s="378"/>
      <c r="BY35" s="379" t="str">
        <f>IF('各会計、関係団体の財政状況及び健全化判断比率'!B69="","",'各会計、関係団体の財政状況及び健全化判断比率'!B69)</f>
        <v>南空知公衆衛生組合</v>
      </c>
      <c r="BZ35" s="379"/>
      <c r="CA35" s="379"/>
      <c r="CB35" s="379"/>
      <c r="CC35" s="379"/>
      <c r="CD35" s="379"/>
      <c r="CE35" s="379"/>
      <c r="CF35" s="379"/>
      <c r="CG35" s="379"/>
      <c r="CH35" s="379"/>
      <c r="CI35" s="379"/>
      <c r="CJ35" s="379"/>
      <c r="CK35" s="379"/>
      <c r="CL35" s="379"/>
      <c r="CM35" s="379"/>
      <c r="CN35" s="172"/>
      <c r="CO35" s="378">
        <f t="shared" ref="CO35:CO43" si="3">IF(CQ35="","",CO34+1)</f>
        <v>16</v>
      </c>
      <c r="CP35" s="378"/>
      <c r="CQ35" s="379" t="str">
        <f>IF('各会計、関係団体の財政状況及び健全化判断比率'!BS8="","",'各会計、関係団体の財政状況及び健全化判断比率'!BS8)</f>
        <v>南幌町農産物加工センター</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15">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10</v>
      </c>
      <c r="BX36" s="378"/>
      <c r="BY36" s="379" t="str">
        <f>IF('各会計、関係団体の財政状況及び健全化判断比率'!B70="","",'各会計、関係団体の財政状況及び健全化判断比率'!B70)</f>
        <v>空知教育研修センター組合</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11</v>
      </c>
      <c r="BX37" s="378"/>
      <c r="BY37" s="379" t="str">
        <f>IF('各会計、関係団体の財政状況及び健全化判断比率'!B71="","",'各会計、関係団体の財政状況及び健全化判断比率'!B71)</f>
        <v>南空知消防組合</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12</v>
      </c>
      <c r="BX38" s="378"/>
      <c r="BY38" s="379" t="str">
        <f>IF('各会計、関係団体の財政状況及び健全化判断比率'!B72="","",'各会計、関係団体の財政状況及び健全化判断比率'!B72)</f>
        <v>南空知ふるさと市町村圏組合</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13</v>
      </c>
      <c r="BX39" s="378"/>
      <c r="BY39" s="379" t="str">
        <f>IF('各会計、関係団体の財政状況及び健全化判断比率'!B73="","",'各会計、関係団体の財政状況及び健全化判断比率'!B73)</f>
        <v>長幌上水道企業団</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14</v>
      </c>
      <c r="BX40" s="378"/>
      <c r="BY40" s="379" t="str">
        <f>IF('各会計、関係団体の財政状況及び健全化判断比率'!B74="","",'各会計、関係団体の財政状況及び健全化判断比率'!B74)</f>
        <v>道央廃棄物処理組合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75" t="s">
        <v>207</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208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209</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210</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211</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212</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213</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8" t="s">
        <v>617</v>
      </c>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K33" sqref="K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9" t="s">
        <v>577</v>
      </c>
      <c r="D34" s="1159"/>
      <c r="E34" s="1160"/>
      <c r="F34" s="32">
        <v>3.27</v>
      </c>
      <c r="G34" s="33">
        <v>2.4700000000000002</v>
      </c>
      <c r="H34" s="33">
        <v>1.37</v>
      </c>
      <c r="I34" s="33">
        <v>3.75</v>
      </c>
      <c r="J34" s="34">
        <v>6.63</v>
      </c>
      <c r="K34" s="22"/>
      <c r="L34" s="22"/>
      <c r="M34" s="22"/>
      <c r="N34" s="22"/>
      <c r="O34" s="22"/>
      <c r="P34" s="22"/>
    </row>
    <row r="35" spans="1:16" ht="39" customHeight="1" x14ac:dyDescent="0.15">
      <c r="A35" s="22"/>
      <c r="B35" s="35"/>
      <c r="C35" s="1155" t="s">
        <v>578</v>
      </c>
      <c r="D35" s="1155"/>
      <c r="E35" s="1156"/>
      <c r="F35" s="36">
        <v>3.22</v>
      </c>
      <c r="G35" s="37">
        <v>4.24</v>
      </c>
      <c r="H35" s="37">
        <v>3.59</v>
      </c>
      <c r="I35" s="37">
        <v>4.95</v>
      </c>
      <c r="J35" s="38">
        <v>4.3899999999999997</v>
      </c>
      <c r="K35" s="22"/>
      <c r="L35" s="22"/>
      <c r="M35" s="22"/>
      <c r="N35" s="22"/>
      <c r="O35" s="22"/>
      <c r="P35" s="22"/>
    </row>
    <row r="36" spans="1:16" ht="39" customHeight="1" x14ac:dyDescent="0.15">
      <c r="A36" s="22"/>
      <c r="B36" s="35"/>
      <c r="C36" s="1155" t="s">
        <v>579</v>
      </c>
      <c r="D36" s="1155"/>
      <c r="E36" s="1156"/>
      <c r="F36" s="36">
        <v>1.71</v>
      </c>
      <c r="G36" s="37">
        <v>1.59</v>
      </c>
      <c r="H36" s="37">
        <v>1.8</v>
      </c>
      <c r="I36" s="37">
        <v>1.43</v>
      </c>
      <c r="J36" s="38">
        <v>1.4</v>
      </c>
      <c r="K36" s="22"/>
      <c r="L36" s="22"/>
      <c r="M36" s="22"/>
      <c r="N36" s="22"/>
      <c r="O36" s="22"/>
      <c r="P36" s="22"/>
    </row>
    <row r="37" spans="1:16" ht="39" customHeight="1" x14ac:dyDescent="0.15">
      <c r="A37" s="22"/>
      <c r="B37" s="35"/>
      <c r="C37" s="1155" t="s">
        <v>580</v>
      </c>
      <c r="D37" s="1155"/>
      <c r="E37" s="1156"/>
      <c r="F37" s="36">
        <v>2.46</v>
      </c>
      <c r="G37" s="37">
        <v>1.18</v>
      </c>
      <c r="H37" s="37">
        <v>0.8</v>
      </c>
      <c r="I37" s="37">
        <v>0.52</v>
      </c>
      <c r="J37" s="38">
        <v>0.47</v>
      </c>
      <c r="K37" s="22"/>
      <c r="L37" s="22"/>
      <c r="M37" s="22"/>
      <c r="N37" s="22"/>
      <c r="O37" s="22"/>
      <c r="P37" s="22"/>
    </row>
    <row r="38" spans="1:16" ht="39" customHeight="1" x14ac:dyDescent="0.15">
      <c r="A38" s="22"/>
      <c r="B38" s="35"/>
      <c r="C38" s="1155" t="s">
        <v>581</v>
      </c>
      <c r="D38" s="1155"/>
      <c r="E38" s="1156"/>
      <c r="F38" s="36">
        <v>0.11</v>
      </c>
      <c r="G38" s="37">
        <v>0.1</v>
      </c>
      <c r="H38" s="37">
        <v>0.23</v>
      </c>
      <c r="I38" s="37">
        <v>0.36</v>
      </c>
      <c r="J38" s="38">
        <v>0.2</v>
      </c>
      <c r="K38" s="22"/>
      <c r="L38" s="22"/>
      <c r="M38" s="22"/>
      <c r="N38" s="22"/>
      <c r="O38" s="22"/>
      <c r="P38" s="22"/>
    </row>
    <row r="39" spans="1:16" ht="39" customHeight="1" x14ac:dyDescent="0.15">
      <c r="A39" s="22"/>
      <c r="B39" s="35"/>
      <c r="C39" s="1155" t="s">
        <v>582</v>
      </c>
      <c r="D39" s="1155"/>
      <c r="E39" s="1156"/>
      <c r="F39" s="36">
        <v>0.02</v>
      </c>
      <c r="G39" s="37">
        <v>0.01</v>
      </c>
      <c r="H39" s="37">
        <v>0.03</v>
      </c>
      <c r="I39" s="37">
        <v>0.02</v>
      </c>
      <c r="J39" s="38">
        <v>0</v>
      </c>
      <c r="K39" s="22"/>
      <c r="L39" s="22"/>
      <c r="M39" s="22"/>
      <c r="N39" s="22"/>
      <c r="O39" s="22"/>
      <c r="P39" s="22"/>
    </row>
    <row r="40" spans="1:16" ht="39" customHeight="1" x14ac:dyDescent="0.15">
      <c r="A40" s="22"/>
      <c r="B40" s="35"/>
      <c r="C40" s="1155" t="s">
        <v>583</v>
      </c>
      <c r="D40" s="1155"/>
      <c r="E40" s="1156"/>
      <c r="F40" s="36">
        <v>0.01</v>
      </c>
      <c r="G40" s="37">
        <v>0.01</v>
      </c>
      <c r="H40" s="37">
        <v>0.01</v>
      </c>
      <c r="I40" s="37">
        <v>0</v>
      </c>
      <c r="J40" s="38">
        <v>0</v>
      </c>
      <c r="K40" s="22"/>
      <c r="L40" s="22"/>
      <c r="M40" s="22"/>
      <c r="N40" s="22"/>
      <c r="O40" s="22"/>
      <c r="P40" s="22"/>
    </row>
    <row r="41" spans="1:16" ht="39" customHeight="1" x14ac:dyDescent="0.15">
      <c r="A41" s="22"/>
      <c r="B41" s="35"/>
      <c r="C41" s="1155"/>
      <c r="D41" s="1155"/>
      <c r="E41" s="1156"/>
      <c r="F41" s="36"/>
      <c r="G41" s="37"/>
      <c r="H41" s="37"/>
      <c r="I41" s="37"/>
      <c r="J41" s="38"/>
      <c r="K41" s="22"/>
      <c r="L41" s="22"/>
      <c r="M41" s="22"/>
      <c r="N41" s="22"/>
      <c r="O41" s="22"/>
      <c r="P41" s="22"/>
    </row>
    <row r="42" spans="1:16" ht="39" customHeight="1" x14ac:dyDescent="0.15">
      <c r="A42" s="22"/>
      <c r="B42" s="39"/>
      <c r="C42" s="1155" t="s">
        <v>584</v>
      </c>
      <c r="D42" s="1155"/>
      <c r="E42" s="1156"/>
      <c r="F42" s="36" t="s">
        <v>529</v>
      </c>
      <c r="G42" s="37" t="s">
        <v>529</v>
      </c>
      <c r="H42" s="37" t="s">
        <v>529</v>
      </c>
      <c r="I42" s="37" t="s">
        <v>529</v>
      </c>
      <c r="J42" s="38" t="s">
        <v>529</v>
      </c>
      <c r="K42" s="22"/>
      <c r="L42" s="22"/>
      <c r="M42" s="22"/>
      <c r="N42" s="22"/>
      <c r="O42" s="22"/>
      <c r="P42" s="22"/>
    </row>
    <row r="43" spans="1:16" ht="39" customHeight="1" thickBot="1" x14ac:dyDescent="0.2">
      <c r="A43" s="22"/>
      <c r="B43" s="40"/>
      <c r="C43" s="1157" t="s">
        <v>585</v>
      </c>
      <c r="D43" s="1157"/>
      <c r="E43" s="1158"/>
      <c r="F43" s="41" t="s">
        <v>529</v>
      </c>
      <c r="G43" s="42" t="s">
        <v>529</v>
      </c>
      <c r="H43" s="42" t="s">
        <v>529</v>
      </c>
      <c r="I43" s="42" t="s">
        <v>529</v>
      </c>
      <c r="J43" s="43" t="s">
        <v>529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tGTFqfSxxc+TKX7Z41w8tHjyFCM2D7QCHKp48xJsdidA6yYwbxsQrUendY+w4YsKDTaZPqK/EeBXKeTvWb2ag==" saltValue="KI+zR70y91ZphdzcPx4o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79" t="s">
        <v>10</v>
      </c>
      <c r="C45" s="1180"/>
      <c r="D45" s="56"/>
      <c r="E45" s="1185" t="s">
        <v>11</v>
      </c>
      <c r="F45" s="1185"/>
      <c r="G45" s="1185"/>
      <c r="H45" s="1185"/>
      <c r="I45" s="1185"/>
      <c r="J45" s="1186"/>
      <c r="K45" s="57">
        <v>582</v>
      </c>
      <c r="L45" s="58">
        <v>612</v>
      </c>
      <c r="M45" s="58">
        <v>644</v>
      </c>
      <c r="N45" s="58">
        <v>574</v>
      </c>
      <c r="O45" s="59">
        <v>576</v>
      </c>
      <c r="P45" s="46"/>
      <c r="Q45" s="46"/>
      <c r="R45" s="46"/>
      <c r="S45" s="46"/>
      <c r="T45" s="46"/>
      <c r="U45" s="46"/>
    </row>
    <row r="46" spans="1:21" ht="30.75" customHeight="1" x14ac:dyDescent="0.15">
      <c r="A46" s="46"/>
      <c r="B46" s="1181"/>
      <c r="C46" s="1182"/>
      <c r="D46" s="60"/>
      <c r="E46" s="1163" t="s">
        <v>12</v>
      </c>
      <c r="F46" s="1163"/>
      <c r="G46" s="1163"/>
      <c r="H46" s="1163"/>
      <c r="I46" s="1163"/>
      <c r="J46" s="1164"/>
      <c r="K46" s="61" t="s">
        <v>529</v>
      </c>
      <c r="L46" s="62" t="s">
        <v>529</v>
      </c>
      <c r="M46" s="62" t="s">
        <v>529</v>
      </c>
      <c r="N46" s="62" t="s">
        <v>529</v>
      </c>
      <c r="O46" s="63" t="s">
        <v>529</v>
      </c>
      <c r="P46" s="46"/>
      <c r="Q46" s="46"/>
      <c r="R46" s="46"/>
      <c r="S46" s="46"/>
      <c r="T46" s="46"/>
      <c r="U46" s="46"/>
    </row>
    <row r="47" spans="1:21" ht="30.75" customHeight="1" x14ac:dyDescent="0.15">
      <c r="A47" s="46"/>
      <c r="B47" s="1181"/>
      <c r="C47" s="1182"/>
      <c r="D47" s="60"/>
      <c r="E47" s="1163" t="s">
        <v>13</v>
      </c>
      <c r="F47" s="1163"/>
      <c r="G47" s="1163"/>
      <c r="H47" s="1163"/>
      <c r="I47" s="1163"/>
      <c r="J47" s="1164"/>
      <c r="K47" s="61" t="s">
        <v>529</v>
      </c>
      <c r="L47" s="62" t="s">
        <v>529</v>
      </c>
      <c r="M47" s="62" t="s">
        <v>529</v>
      </c>
      <c r="N47" s="62" t="s">
        <v>529</v>
      </c>
      <c r="O47" s="63" t="s">
        <v>529</v>
      </c>
      <c r="P47" s="46"/>
      <c r="Q47" s="46"/>
      <c r="R47" s="46"/>
      <c r="S47" s="46"/>
      <c r="T47" s="46"/>
      <c r="U47" s="46"/>
    </row>
    <row r="48" spans="1:21" ht="30.75" customHeight="1" x14ac:dyDescent="0.15">
      <c r="A48" s="46"/>
      <c r="B48" s="1181"/>
      <c r="C48" s="1182"/>
      <c r="D48" s="60"/>
      <c r="E48" s="1163" t="s">
        <v>14</v>
      </c>
      <c r="F48" s="1163"/>
      <c r="G48" s="1163"/>
      <c r="H48" s="1163"/>
      <c r="I48" s="1163"/>
      <c r="J48" s="1164"/>
      <c r="K48" s="61">
        <v>76</v>
      </c>
      <c r="L48" s="62">
        <v>77</v>
      </c>
      <c r="M48" s="62">
        <v>67</v>
      </c>
      <c r="N48" s="62">
        <v>81</v>
      </c>
      <c r="O48" s="63">
        <v>72</v>
      </c>
      <c r="P48" s="46"/>
      <c r="Q48" s="46"/>
      <c r="R48" s="46"/>
      <c r="S48" s="46"/>
      <c r="T48" s="46"/>
      <c r="U48" s="46"/>
    </row>
    <row r="49" spans="1:21" ht="30.75" customHeight="1" x14ac:dyDescent="0.15">
      <c r="A49" s="46"/>
      <c r="B49" s="1181"/>
      <c r="C49" s="1182"/>
      <c r="D49" s="60"/>
      <c r="E49" s="1163" t="s">
        <v>15</v>
      </c>
      <c r="F49" s="1163"/>
      <c r="G49" s="1163"/>
      <c r="H49" s="1163"/>
      <c r="I49" s="1163"/>
      <c r="J49" s="1164"/>
      <c r="K49" s="61">
        <v>43</v>
      </c>
      <c r="L49" s="62">
        <v>41</v>
      </c>
      <c r="M49" s="62">
        <v>41</v>
      </c>
      <c r="N49" s="62">
        <v>38</v>
      </c>
      <c r="O49" s="63">
        <v>39</v>
      </c>
      <c r="P49" s="46"/>
      <c r="Q49" s="46"/>
      <c r="R49" s="46"/>
      <c r="S49" s="46"/>
      <c r="T49" s="46"/>
      <c r="U49" s="46"/>
    </row>
    <row r="50" spans="1:21" ht="30.75" customHeight="1" x14ac:dyDescent="0.15">
      <c r="A50" s="46"/>
      <c r="B50" s="1181"/>
      <c r="C50" s="1182"/>
      <c r="D50" s="60"/>
      <c r="E50" s="1163" t="s">
        <v>16</v>
      </c>
      <c r="F50" s="1163"/>
      <c r="G50" s="1163"/>
      <c r="H50" s="1163"/>
      <c r="I50" s="1163"/>
      <c r="J50" s="1164"/>
      <c r="K50" s="61">
        <v>84</v>
      </c>
      <c r="L50" s="62">
        <v>84</v>
      </c>
      <c r="M50" s="62">
        <v>76</v>
      </c>
      <c r="N50" s="62">
        <v>66</v>
      </c>
      <c r="O50" s="63">
        <v>26</v>
      </c>
      <c r="P50" s="46"/>
      <c r="Q50" s="46"/>
      <c r="R50" s="46"/>
      <c r="S50" s="46"/>
      <c r="T50" s="46"/>
      <c r="U50" s="46"/>
    </row>
    <row r="51" spans="1:21" ht="30.75" customHeight="1" x14ac:dyDescent="0.15">
      <c r="A51" s="46"/>
      <c r="B51" s="1183"/>
      <c r="C51" s="1184"/>
      <c r="D51" s="64"/>
      <c r="E51" s="1163" t="s">
        <v>17</v>
      </c>
      <c r="F51" s="1163"/>
      <c r="G51" s="1163"/>
      <c r="H51" s="1163"/>
      <c r="I51" s="1163"/>
      <c r="J51" s="1164"/>
      <c r="K51" s="61">
        <v>0</v>
      </c>
      <c r="L51" s="62">
        <v>0</v>
      </c>
      <c r="M51" s="62">
        <v>0</v>
      </c>
      <c r="N51" s="62">
        <v>0</v>
      </c>
      <c r="O51" s="63">
        <v>0</v>
      </c>
      <c r="P51" s="46"/>
      <c r="Q51" s="46"/>
      <c r="R51" s="46"/>
      <c r="S51" s="46"/>
      <c r="T51" s="46"/>
      <c r="U51" s="46"/>
    </row>
    <row r="52" spans="1:21" ht="30.75" customHeight="1" x14ac:dyDescent="0.15">
      <c r="A52" s="46"/>
      <c r="B52" s="1161" t="s">
        <v>18</v>
      </c>
      <c r="C52" s="1162"/>
      <c r="D52" s="64"/>
      <c r="E52" s="1163" t="s">
        <v>19</v>
      </c>
      <c r="F52" s="1163"/>
      <c r="G52" s="1163"/>
      <c r="H52" s="1163"/>
      <c r="I52" s="1163"/>
      <c r="J52" s="1164"/>
      <c r="K52" s="61">
        <v>479</v>
      </c>
      <c r="L52" s="62">
        <v>459</v>
      </c>
      <c r="M52" s="62">
        <v>517</v>
      </c>
      <c r="N52" s="62">
        <v>499</v>
      </c>
      <c r="O52" s="63">
        <v>397</v>
      </c>
      <c r="P52" s="46"/>
      <c r="Q52" s="46"/>
      <c r="R52" s="46"/>
      <c r="S52" s="46"/>
      <c r="T52" s="46"/>
      <c r="U52" s="46"/>
    </row>
    <row r="53" spans="1:21" ht="30.75" customHeight="1" thickBot="1" x14ac:dyDescent="0.2">
      <c r="A53" s="46"/>
      <c r="B53" s="1165" t="s">
        <v>20</v>
      </c>
      <c r="C53" s="1166"/>
      <c r="D53" s="65"/>
      <c r="E53" s="1167" t="s">
        <v>21</v>
      </c>
      <c r="F53" s="1167"/>
      <c r="G53" s="1167"/>
      <c r="H53" s="1167"/>
      <c r="I53" s="1167"/>
      <c r="J53" s="1168"/>
      <c r="K53" s="66">
        <v>306</v>
      </c>
      <c r="L53" s="67">
        <v>355</v>
      </c>
      <c r="M53" s="67">
        <v>311</v>
      </c>
      <c r="N53" s="67">
        <v>260</v>
      </c>
      <c r="O53" s="68">
        <v>316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586</v>
      </c>
      <c r="P55" s="46"/>
      <c r="Q55" s="46"/>
      <c r="R55" s="46"/>
      <c r="S55" s="46"/>
      <c r="T55" s="46"/>
      <c r="U55" s="46"/>
    </row>
    <row r="56" spans="1:21" ht="31.5" customHeight="1" thickBot="1" x14ac:dyDescent="0.2">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x14ac:dyDescent="0.15">
      <c r="B57" s="1169" t="s">
        <v>24</v>
      </c>
      <c r="C57" s="1170"/>
      <c r="D57" s="1173" t="s">
        <v>25</v>
      </c>
      <c r="E57" s="1174"/>
      <c r="F57" s="1174"/>
      <c r="G57" s="1174"/>
      <c r="H57" s="1174"/>
      <c r="I57" s="1174"/>
      <c r="J57" s="1175"/>
      <c r="K57" s="81"/>
      <c r="L57" s="82"/>
      <c r="M57" s="82"/>
      <c r="N57" s="82"/>
      <c r="O57" s="83"/>
    </row>
    <row r="58" spans="1:21" ht="31.5" customHeight="1" thickBot="1" x14ac:dyDescent="0.2">
      <c r="B58" s="1171"/>
      <c r="C58" s="1172"/>
      <c r="D58" s="1176" t="s">
        <v>26</v>
      </c>
      <c r="E58" s="1177"/>
      <c r="F58" s="1177"/>
      <c r="G58" s="1177"/>
      <c r="H58" s="1177"/>
      <c r="I58" s="1177"/>
      <c r="J58" s="1178"/>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hh4DS+GSKHt2LGbtraxKYRb+T3LHP4gjjJ8582ODA/xB9vZjwwHAYIlSJFRyV4OncnH0SQl7sb0FCRjXvHNQ==" saltValue="oiV2OCFQe0JjiGr/1cij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569</v>
      </c>
      <c r="J40" s="98" t="s">
        <v>570</v>
      </c>
      <c r="K40" s="98" t="s">
        <v>571</v>
      </c>
      <c r="L40" s="98" t="s">
        <v>572</v>
      </c>
      <c r="M40" s="99" t="s">
        <v>573</v>
      </c>
    </row>
    <row r="41" spans="2:13" ht="27.75" customHeight="1" x14ac:dyDescent="0.15">
      <c r="B41" s="1199" t="s">
        <v>29</v>
      </c>
      <c r="C41" s="1200"/>
      <c r="D41" s="100"/>
      <c r="E41" s="1201" t="s">
        <v>30</v>
      </c>
      <c r="F41" s="1201"/>
      <c r="G41" s="1201"/>
      <c r="H41" s="1202"/>
      <c r="I41" s="339">
        <v>6029</v>
      </c>
      <c r="J41" s="340">
        <v>5781</v>
      </c>
      <c r="K41" s="340">
        <v>5691</v>
      </c>
      <c r="L41" s="340">
        <v>6470</v>
      </c>
      <c r="M41" s="341">
        <v>7051</v>
      </c>
    </row>
    <row r="42" spans="2:13" ht="27.75" customHeight="1" x14ac:dyDescent="0.15">
      <c r="B42" s="1189"/>
      <c r="C42" s="1190"/>
      <c r="D42" s="101"/>
      <c r="E42" s="1193" t="s">
        <v>31</v>
      </c>
      <c r="F42" s="1193"/>
      <c r="G42" s="1193"/>
      <c r="H42" s="1194"/>
      <c r="I42" s="342">
        <v>236</v>
      </c>
      <c r="J42" s="343">
        <v>160</v>
      </c>
      <c r="K42" s="343">
        <v>90</v>
      </c>
      <c r="L42" s="343">
        <v>25</v>
      </c>
      <c r="M42" s="344" t="s">
        <v>529</v>
      </c>
    </row>
    <row r="43" spans="2:13" ht="27.75" customHeight="1" x14ac:dyDescent="0.15">
      <c r="B43" s="1189"/>
      <c r="C43" s="1190"/>
      <c r="D43" s="101"/>
      <c r="E43" s="1193" t="s">
        <v>32</v>
      </c>
      <c r="F43" s="1193"/>
      <c r="G43" s="1193"/>
      <c r="H43" s="1194"/>
      <c r="I43" s="342">
        <v>720</v>
      </c>
      <c r="J43" s="343">
        <v>769</v>
      </c>
      <c r="K43" s="343">
        <v>716</v>
      </c>
      <c r="L43" s="343">
        <v>684</v>
      </c>
      <c r="M43" s="344">
        <v>593</v>
      </c>
    </row>
    <row r="44" spans="2:13" ht="27.75" customHeight="1" x14ac:dyDescent="0.15">
      <c r="B44" s="1189"/>
      <c r="C44" s="1190"/>
      <c r="D44" s="101"/>
      <c r="E44" s="1193" t="s">
        <v>33</v>
      </c>
      <c r="F44" s="1193"/>
      <c r="G44" s="1193"/>
      <c r="H44" s="1194"/>
      <c r="I44" s="342">
        <v>509</v>
      </c>
      <c r="J44" s="343">
        <v>508</v>
      </c>
      <c r="K44" s="343">
        <v>620</v>
      </c>
      <c r="L44" s="343">
        <v>890</v>
      </c>
      <c r="M44" s="344">
        <v>1631</v>
      </c>
    </row>
    <row r="45" spans="2:13" ht="27.75" customHeight="1" x14ac:dyDescent="0.15">
      <c r="B45" s="1189"/>
      <c r="C45" s="1190"/>
      <c r="D45" s="101"/>
      <c r="E45" s="1193" t="s">
        <v>34</v>
      </c>
      <c r="F45" s="1193"/>
      <c r="G45" s="1193"/>
      <c r="H45" s="1194"/>
      <c r="I45" s="342">
        <v>636</v>
      </c>
      <c r="J45" s="343">
        <v>532</v>
      </c>
      <c r="K45" s="343">
        <v>529</v>
      </c>
      <c r="L45" s="343">
        <v>514</v>
      </c>
      <c r="M45" s="344">
        <v>530</v>
      </c>
    </row>
    <row r="46" spans="2:13" ht="27.75" customHeight="1" x14ac:dyDescent="0.15">
      <c r="B46" s="1189"/>
      <c r="C46" s="1190"/>
      <c r="D46" s="102"/>
      <c r="E46" s="1193" t="s">
        <v>35</v>
      </c>
      <c r="F46" s="1193"/>
      <c r="G46" s="1193"/>
      <c r="H46" s="1194"/>
      <c r="I46" s="342">
        <v>16</v>
      </c>
      <c r="J46" s="343">
        <v>15</v>
      </c>
      <c r="K46" s="343">
        <v>14</v>
      </c>
      <c r="L46" s="343">
        <v>14</v>
      </c>
      <c r="M46" s="344">
        <v>13</v>
      </c>
    </row>
    <row r="47" spans="2:13" ht="27.75" customHeight="1" x14ac:dyDescent="0.15">
      <c r="B47" s="1189"/>
      <c r="C47" s="1190"/>
      <c r="D47" s="103"/>
      <c r="E47" s="1203" t="s">
        <v>36</v>
      </c>
      <c r="F47" s="1204"/>
      <c r="G47" s="1204"/>
      <c r="H47" s="1205"/>
      <c r="I47" s="342" t="s">
        <v>529</v>
      </c>
      <c r="J47" s="343" t="s">
        <v>529</v>
      </c>
      <c r="K47" s="343" t="s">
        <v>529</v>
      </c>
      <c r="L47" s="343" t="s">
        <v>529</v>
      </c>
      <c r="M47" s="344" t="s">
        <v>529</v>
      </c>
    </row>
    <row r="48" spans="2:13" ht="27.75" customHeight="1" x14ac:dyDescent="0.15">
      <c r="B48" s="1189"/>
      <c r="C48" s="1190"/>
      <c r="D48" s="101"/>
      <c r="E48" s="1193" t="s">
        <v>37</v>
      </c>
      <c r="F48" s="1193"/>
      <c r="G48" s="1193"/>
      <c r="H48" s="1194"/>
      <c r="I48" s="342" t="s">
        <v>529</v>
      </c>
      <c r="J48" s="343" t="s">
        <v>529</v>
      </c>
      <c r="K48" s="343" t="s">
        <v>529</v>
      </c>
      <c r="L48" s="343" t="s">
        <v>529</v>
      </c>
      <c r="M48" s="344" t="s">
        <v>529</v>
      </c>
    </row>
    <row r="49" spans="2:13" ht="27.75" customHeight="1" x14ac:dyDescent="0.15">
      <c r="B49" s="1191"/>
      <c r="C49" s="1192"/>
      <c r="D49" s="101"/>
      <c r="E49" s="1193" t="s">
        <v>38</v>
      </c>
      <c r="F49" s="1193"/>
      <c r="G49" s="1193"/>
      <c r="H49" s="1194"/>
      <c r="I49" s="342" t="s">
        <v>529</v>
      </c>
      <c r="J49" s="343" t="s">
        <v>529</v>
      </c>
      <c r="K49" s="343" t="s">
        <v>529</v>
      </c>
      <c r="L49" s="343" t="s">
        <v>529</v>
      </c>
      <c r="M49" s="344" t="s">
        <v>529</v>
      </c>
    </row>
    <row r="50" spans="2:13" ht="27.75" customHeight="1" x14ac:dyDescent="0.15">
      <c r="B50" s="1187" t="s">
        <v>39</v>
      </c>
      <c r="C50" s="1188"/>
      <c r="D50" s="104"/>
      <c r="E50" s="1193" t="s">
        <v>40</v>
      </c>
      <c r="F50" s="1193"/>
      <c r="G50" s="1193"/>
      <c r="H50" s="1194"/>
      <c r="I50" s="342">
        <v>1557</v>
      </c>
      <c r="J50" s="343">
        <v>1408</v>
      </c>
      <c r="K50" s="343">
        <v>1482</v>
      </c>
      <c r="L50" s="343">
        <v>1474</v>
      </c>
      <c r="M50" s="344">
        <v>1640</v>
      </c>
    </row>
    <row r="51" spans="2:13" ht="27.75" customHeight="1" x14ac:dyDescent="0.15">
      <c r="B51" s="1189"/>
      <c r="C51" s="1190"/>
      <c r="D51" s="101"/>
      <c r="E51" s="1193" t="s">
        <v>41</v>
      </c>
      <c r="F51" s="1193"/>
      <c r="G51" s="1193"/>
      <c r="H51" s="1194"/>
      <c r="I51" s="342">
        <v>206</v>
      </c>
      <c r="J51" s="343">
        <v>194</v>
      </c>
      <c r="K51" s="343">
        <v>186</v>
      </c>
      <c r="L51" s="343">
        <v>180</v>
      </c>
      <c r="M51" s="344">
        <v>163</v>
      </c>
    </row>
    <row r="52" spans="2:13" ht="27.75" customHeight="1" x14ac:dyDescent="0.15">
      <c r="B52" s="1191"/>
      <c r="C52" s="1192"/>
      <c r="D52" s="101"/>
      <c r="E52" s="1193" t="s">
        <v>42</v>
      </c>
      <c r="F52" s="1193"/>
      <c r="G52" s="1193"/>
      <c r="H52" s="1194"/>
      <c r="I52" s="342">
        <v>4333</v>
      </c>
      <c r="J52" s="343">
        <v>4168</v>
      </c>
      <c r="K52" s="343">
        <v>4093</v>
      </c>
      <c r="L52" s="343">
        <v>4473</v>
      </c>
      <c r="M52" s="344">
        <v>5034</v>
      </c>
    </row>
    <row r="53" spans="2:13" ht="27.75" customHeight="1" thickBot="1" x14ac:dyDescent="0.2">
      <c r="B53" s="1195" t="s">
        <v>43</v>
      </c>
      <c r="C53" s="1196"/>
      <c r="D53" s="105"/>
      <c r="E53" s="1197" t="s">
        <v>44</v>
      </c>
      <c r="F53" s="1197"/>
      <c r="G53" s="1197"/>
      <c r="H53" s="1198"/>
      <c r="I53" s="345">
        <v>2048</v>
      </c>
      <c r="J53" s="346">
        <v>1994</v>
      </c>
      <c r="K53" s="346">
        <v>1898</v>
      </c>
      <c r="L53" s="346">
        <v>2469</v>
      </c>
      <c r="M53" s="347">
        <v>2982</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UuXiL7pYeGauv8ZOL8tP9yOAfPajqf+pWgg+8qloWOAgnrfEJzIvxNMPk69xNH8eW08DuTvbNCSjRcnI874DhA==" saltValue="fbCPJC7CRKsMSg2HPrmc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70" zoomScaleNormal="70" zoomScaleSheetLayoutView="100" workbookViewId="0">
      <selection activeCell="G63" sqref="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571</v>
      </c>
      <c r="G54" s="114" t="s">
        <v>572</v>
      </c>
      <c r="H54" s="115" t="s">
        <v>573</v>
      </c>
    </row>
    <row r="55" spans="2:8" ht="52.5" customHeight="1" x14ac:dyDescent="0.15">
      <c r="B55" s="116"/>
      <c r="C55" s="1214" t="s">
        <v>47</v>
      </c>
      <c r="D55" s="1214"/>
      <c r="E55" s="1215"/>
      <c r="F55" s="117">
        <v>829</v>
      </c>
      <c r="G55" s="117">
        <v>795</v>
      </c>
      <c r="H55" s="118">
        <v>881</v>
      </c>
    </row>
    <row r="56" spans="2:8" ht="52.5" customHeight="1" x14ac:dyDescent="0.15">
      <c r="B56" s="119"/>
      <c r="C56" s="1216" t="s">
        <v>48</v>
      </c>
      <c r="D56" s="1216"/>
      <c r="E56" s="1217"/>
      <c r="F56" s="120">
        <v>326</v>
      </c>
      <c r="G56" s="120">
        <v>279</v>
      </c>
      <c r="H56" s="121">
        <v>315</v>
      </c>
    </row>
    <row r="57" spans="2:8" ht="53.25" customHeight="1" x14ac:dyDescent="0.15">
      <c r="B57" s="119"/>
      <c r="C57" s="1218" t="s">
        <v>49</v>
      </c>
      <c r="D57" s="1218"/>
      <c r="E57" s="1219"/>
      <c r="F57" s="122">
        <v>159</v>
      </c>
      <c r="G57" s="122">
        <v>228</v>
      </c>
      <c r="H57" s="123">
        <v>242</v>
      </c>
    </row>
    <row r="58" spans="2:8" ht="45.75" customHeight="1" x14ac:dyDescent="0.15">
      <c r="B58" s="124"/>
      <c r="C58" s="1206" t="s">
        <v>612</v>
      </c>
      <c r="D58" s="1207"/>
      <c r="E58" s="1208"/>
      <c r="F58" s="125">
        <v>78</v>
      </c>
      <c r="G58" s="125">
        <v>149</v>
      </c>
      <c r="H58" s="126">
        <v>162</v>
      </c>
    </row>
    <row r="59" spans="2:8" ht="45.75" customHeight="1" x14ac:dyDescent="0.15">
      <c r="B59" s="124"/>
      <c r="C59" s="1206" t="s">
        <v>613</v>
      </c>
      <c r="D59" s="1207"/>
      <c r="E59" s="1208"/>
      <c r="F59" s="125">
        <v>53</v>
      </c>
      <c r="G59" s="125">
        <v>51</v>
      </c>
      <c r="H59" s="126">
        <v>51</v>
      </c>
    </row>
    <row r="60" spans="2:8" ht="45.75" customHeight="1" x14ac:dyDescent="0.15">
      <c r="B60" s="124"/>
      <c r="C60" s="1206" t="s">
        <v>614</v>
      </c>
      <c r="D60" s="1207"/>
      <c r="E60" s="1208"/>
      <c r="F60" s="125">
        <v>13</v>
      </c>
      <c r="G60" s="125">
        <v>13</v>
      </c>
      <c r="H60" s="126">
        <v>13</v>
      </c>
    </row>
    <row r="61" spans="2:8" ht="45.75" customHeight="1" x14ac:dyDescent="0.15">
      <c r="B61" s="124"/>
      <c r="C61" s="1206" t="s">
        <v>615</v>
      </c>
      <c r="D61" s="1207"/>
      <c r="E61" s="1208"/>
      <c r="F61" s="125">
        <v>11</v>
      </c>
      <c r="G61" s="125">
        <v>11</v>
      </c>
      <c r="H61" s="126">
        <v>11</v>
      </c>
    </row>
    <row r="62" spans="2:8" ht="45.75" customHeight="1" thickBot="1" x14ac:dyDescent="0.2">
      <c r="B62" s="127"/>
      <c r="C62" s="1209" t="s">
        <v>616</v>
      </c>
      <c r="D62" s="1210"/>
      <c r="E62" s="1211"/>
      <c r="F62" s="128">
        <v>3</v>
      </c>
      <c r="G62" s="128">
        <v>3</v>
      </c>
      <c r="H62" s="129">
        <v>3</v>
      </c>
    </row>
    <row r="63" spans="2:8" ht="52.5" customHeight="1" thickBot="1" x14ac:dyDescent="0.2">
      <c r="B63" s="130"/>
      <c r="C63" s="1212" t="s">
        <v>50</v>
      </c>
      <c r="D63" s="1212"/>
      <c r="E63" s="1213"/>
      <c r="F63" s="131">
        <v>1314</v>
      </c>
      <c r="G63" s="131">
        <v>1303</v>
      </c>
      <c r="H63" s="132">
        <v>1438</v>
      </c>
    </row>
    <row r="64" spans="2:8" x14ac:dyDescent="0.15"/>
  </sheetData>
  <sheetProtection algorithmName="SHA-512" hashValue="G/VjefaQBAC8ML8Kn5DoEmTK2O9F+r1mGsoSWQsXXayEbYvphh9R1sdlK0uDFPxuvlJ0vXB4xohAsmHIRvvUig==" saltValue="60PwYiQllkWYN23n2S5n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E3E5-1318-4B66-B8DA-232F16170E7D}">
  <sheetPr>
    <pageSetUpPr fitToPage="1"/>
  </sheetPr>
  <dimension ref="A1:DE85"/>
  <sheetViews>
    <sheetView showGridLines="0" tabSelected="1" topLeftCell="AU16" zoomScaleNormal="100" zoomScaleSheetLayoutView="55" workbookViewId="0">
      <selection activeCell="CG18" sqref="CG18"/>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9"/>
      <c r="B1" s="350"/>
      <c r="DD1" s="252"/>
      <c r="DE1" s="252"/>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x14ac:dyDescent="0.15">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x14ac:dyDescent="0.15">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x14ac:dyDescent="0.15">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x14ac:dyDescent="0.15">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52"/>
      <c r="DE19" s="252"/>
    </row>
    <row r="20" spans="1:109" x14ac:dyDescent="0.15">
      <c r="DD20" s="252"/>
      <c r="DE20" s="252"/>
    </row>
    <row r="21" spans="1:109" ht="17.25" customHeight="1" x14ac:dyDescent="0.15">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4"/>
      <c r="DD40" s="354"/>
      <c r="DE40" s="252"/>
    </row>
    <row r="41" spans="2:109" ht="17.25" x14ac:dyDescent="0.15">
      <c r="B41" s="253" t="s">
        <v>618</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5"/>
      <c r="I42" s="356"/>
      <c r="J42" s="356"/>
      <c r="K42" s="356"/>
      <c r="AM42" s="355"/>
      <c r="AN42" s="355" t="s">
        <v>619</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6"/>
      <c r="AN43" s="1232" t="s">
        <v>620</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x14ac:dyDescent="0.15">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x14ac:dyDescent="0.15">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x14ac:dyDescent="0.15">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x14ac:dyDescent="0.15">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x14ac:dyDescent="0.15">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6"/>
      <c r="AN49" s="252" t="s">
        <v>621</v>
      </c>
    </row>
    <row r="50" spans="1:109" x14ac:dyDescent="0.15">
      <c r="B50" s="256"/>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569</v>
      </c>
      <c r="BQ50" s="1225"/>
      <c r="BR50" s="1225"/>
      <c r="BS50" s="1225"/>
      <c r="BT50" s="1225"/>
      <c r="BU50" s="1225"/>
      <c r="BV50" s="1225"/>
      <c r="BW50" s="1225"/>
      <c r="BX50" s="1225" t="s">
        <v>570</v>
      </c>
      <c r="BY50" s="1225"/>
      <c r="BZ50" s="1225"/>
      <c r="CA50" s="1225"/>
      <c r="CB50" s="1225"/>
      <c r="CC50" s="1225"/>
      <c r="CD50" s="1225"/>
      <c r="CE50" s="1225"/>
      <c r="CF50" s="1225" t="s">
        <v>571</v>
      </c>
      <c r="CG50" s="1225"/>
      <c r="CH50" s="1225"/>
      <c r="CI50" s="1225"/>
      <c r="CJ50" s="1225"/>
      <c r="CK50" s="1225"/>
      <c r="CL50" s="1225"/>
      <c r="CM50" s="1225"/>
      <c r="CN50" s="1225" t="s">
        <v>572</v>
      </c>
      <c r="CO50" s="1225"/>
      <c r="CP50" s="1225"/>
      <c r="CQ50" s="1225"/>
      <c r="CR50" s="1225"/>
      <c r="CS50" s="1225"/>
      <c r="CT50" s="1225"/>
      <c r="CU50" s="1225"/>
      <c r="CV50" s="1225" t="s">
        <v>573</v>
      </c>
      <c r="CW50" s="1225"/>
      <c r="CX50" s="1225"/>
      <c r="CY50" s="1225"/>
      <c r="CZ50" s="1225"/>
      <c r="DA50" s="1225"/>
      <c r="DB50" s="1225"/>
      <c r="DC50" s="1225"/>
    </row>
    <row r="51" spans="1:109" ht="13.5" customHeight="1" x14ac:dyDescent="0.15">
      <c r="B51" s="256"/>
      <c r="G51" s="1228"/>
      <c r="H51" s="1228"/>
      <c r="I51" s="1241"/>
      <c r="J51" s="1241"/>
      <c r="K51" s="1227"/>
      <c r="L51" s="1227"/>
      <c r="M51" s="1227"/>
      <c r="N51" s="1227"/>
      <c r="AM51" s="357"/>
      <c r="AN51" s="1223" t="s">
        <v>622</v>
      </c>
      <c r="AO51" s="1223"/>
      <c r="AP51" s="1223"/>
      <c r="AQ51" s="1223"/>
      <c r="AR51" s="1223"/>
      <c r="AS51" s="1223"/>
      <c r="AT51" s="1223"/>
      <c r="AU51" s="1223"/>
      <c r="AV51" s="1223"/>
      <c r="AW51" s="1223"/>
      <c r="AX51" s="1223"/>
      <c r="AY51" s="1223"/>
      <c r="AZ51" s="1223"/>
      <c r="BA51" s="1223"/>
      <c r="BB51" s="1223" t="s">
        <v>623</v>
      </c>
      <c r="BC51" s="1223"/>
      <c r="BD51" s="1223"/>
      <c r="BE51" s="1223"/>
      <c r="BF51" s="1223"/>
      <c r="BG51" s="1223"/>
      <c r="BH51" s="1223"/>
      <c r="BI51" s="1223"/>
      <c r="BJ51" s="1223"/>
      <c r="BK51" s="1223"/>
      <c r="BL51" s="1223"/>
      <c r="BM51" s="1223"/>
      <c r="BN51" s="1223"/>
      <c r="BO51" s="1223"/>
      <c r="BP51" s="1220">
        <v>75</v>
      </c>
      <c r="BQ51" s="1220"/>
      <c r="BR51" s="1220"/>
      <c r="BS51" s="1220"/>
      <c r="BT51" s="1220"/>
      <c r="BU51" s="1220"/>
      <c r="BV51" s="1220"/>
      <c r="BW51" s="1220"/>
      <c r="BX51" s="1220">
        <v>73.8</v>
      </c>
      <c r="BY51" s="1220"/>
      <c r="BZ51" s="1220"/>
      <c r="CA51" s="1220"/>
      <c r="CB51" s="1220"/>
      <c r="CC51" s="1220"/>
      <c r="CD51" s="1220"/>
      <c r="CE51" s="1220"/>
      <c r="CF51" s="1220">
        <v>70.099999999999994</v>
      </c>
      <c r="CG51" s="1220"/>
      <c r="CH51" s="1220"/>
      <c r="CI51" s="1220"/>
      <c r="CJ51" s="1220"/>
      <c r="CK51" s="1220"/>
      <c r="CL51" s="1220"/>
      <c r="CM51" s="1220"/>
      <c r="CN51" s="1220">
        <v>86.6</v>
      </c>
      <c r="CO51" s="1220"/>
      <c r="CP51" s="1220"/>
      <c r="CQ51" s="1220"/>
      <c r="CR51" s="1220"/>
      <c r="CS51" s="1220"/>
      <c r="CT51" s="1220"/>
      <c r="CU51" s="1220"/>
      <c r="CV51" s="1220">
        <v>95.8</v>
      </c>
      <c r="CW51" s="1220"/>
      <c r="CX51" s="1220"/>
      <c r="CY51" s="1220"/>
      <c r="CZ51" s="1220"/>
      <c r="DA51" s="1220"/>
      <c r="DB51" s="1220"/>
      <c r="DC51" s="1220"/>
    </row>
    <row r="52" spans="1:109" x14ac:dyDescent="0.15">
      <c r="B52" s="256"/>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6"/>
      <c r="B53" s="256"/>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624</v>
      </c>
      <c r="BC53" s="1223"/>
      <c r="BD53" s="1223"/>
      <c r="BE53" s="1223"/>
      <c r="BF53" s="1223"/>
      <c r="BG53" s="1223"/>
      <c r="BH53" s="1223"/>
      <c r="BI53" s="1223"/>
      <c r="BJ53" s="1223"/>
      <c r="BK53" s="1223"/>
      <c r="BL53" s="1223"/>
      <c r="BM53" s="1223"/>
      <c r="BN53" s="1223"/>
      <c r="BO53" s="1223"/>
      <c r="BP53" s="1220">
        <v>59.3</v>
      </c>
      <c r="BQ53" s="1220"/>
      <c r="BR53" s="1220"/>
      <c r="BS53" s="1220"/>
      <c r="BT53" s="1220"/>
      <c r="BU53" s="1220"/>
      <c r="BV53" s="1220"/>
      <c r="BW53" s="1220"/>
      <c r="BX53" s="1220">
        <v>61.3</v>
      </c>
      <c r="BY53" s="1220"/>
      <c r="BZ53" s="1220"/>
      <c r="CA53" s="1220"/>
      <c r="CB53" s="1220"/>
      <c r="CC53" s="1220"/>
      <c r="CD53" s="1220"/>
      <c r="CE53" s="1220"/>
      <c r="CF53" s="1220">
        <v>63.3</v>
      </c>
      <c r="CG53" s="1220"/>
      <c r="CH53" s="1220"/>
      <c r="CI53" s="1220"/>
      <c r="CJ53" s="1220"/>
      <c r="CK53" s="1220"/>
      <c r="CL53" s="1220"/>
      <c r="CM53" s="1220"/>
      <c r="CN53" s="1220">
        <v>64</v>
      </c>
      <c r="CO53" s="1220"/>
      <c r="CP53" s="1220"/>
      <c r="CQ53" s="1220"/>
      <c r="CR53" s="1220"/>
      <c r="CS53" s="1220"/>
      <c r="CT53" s="1220"/>
      <c r="CU53" s="1220"/>
      <c r="CV53" s="1220">
        <v>66</v>
      </c>
      <c r="CW53" s="1220"/>
      <c r="CX53" s="1220"/>
      <c r="CY53" s="1220"/>
      <c r="CZ53" s="1220"/>
      <c r="DA53" s="1220"/>
      <c r="DB53" s="1220"/>
      <c r="DC53" s="1220"/>
    </row>
    <row r="54" spans="1:109" x14ac:dyDescent="0.15">
      <c r="A54" s="356"/>
      <c r="B54" s="256"/>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6"/>
      <c r="B55" s="256"/>
      <c r="G55" s="1226"/>
      <c r="H55" s="1226"/>
      <c r="I55" s="1226"/>
      <c r="J55" s="1226"/>
      <c r="K55" s="1227"/>
      <c r="L55" s="1227"/>
      <c r="M55" s="1227"/>
      <c r="N55" s="1227"/>
      <c r="AN55" s="1225" t="s">
        <v>625</v>
      </c>
      <c r="AO55" s="1225"/>
      <c r="AP55" s="1225"/>
      <c r="AQ55" s="1225"/>
      <c r="AR55" s="1225"/>
      <c r="AS55" s="1225"/>
      <c r="AT55" s="1225"/>
      <c r="AU55" s="1225"/>
      <c r="AV55" s="1225"/>
      <c r="AW55" s="1225"/>
      <c r="AX55" s="1225"/>
      <c r="AY55" s="1225"/>
      <c r="AZ55" s="1225"/>
      <c r="BA55" s="1225"/>
      <c r="BB55" s="1223" t="s">
        <v>623</v>
      </c>
      <c r="BC55" s="1223"/>
      <c r="BD55" s="1223"/>
      <c r="BE55" s="1223"/>
      <c r="BF55" s="1223"/>
      <c r="BG55" s="1223"/>
      <c r="BH55" s="1223"/>
      <c r="BI55" s="1223"/>
      <c r="BJ55" s="1223"/>
      <c r="BK55" s="1223"/>
      <c r="BL55" s="1223"/>
      <c r="BM55" s="1223"/>
      <c r="BN55" s="1223"/>
      <c r="BO55" s="1223"/>
      <c r="BP55" s="1220">
        <v>0</v>
      </c>
      <c r="BQ55" s="1220"/>
      <c r="BR55" s="1220"/>
      <c r="BS55" s="1220"/>
      <c r="BT55" s="1220"/>
      <c r="BU55" s="1220"/>
      <c r="BV55" s="1220"/>
      <c r="BW55" s="1220"/>
      <c r="BX55" s="1220">
        <v>0</v>
      </c>
      <c r="BY55" s="1220"/>
      <c r="BZ55" s="1220"/>
      <c r="CA55" s="1220"/>
      <c r="CB55" s="1220"/>
      <c r="CC55" s="1220"/>
      <c r="CD55" s="1220"/>
      <c r="CE55" s="1220"/>
      <c r="CF55" s="1220">
        <v>0</v>
      </c>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x14ac:dyDescent="0.15">
      <c r="A56" s="356"/>
      <c r="B56" s="256"/>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x14ac:dyDescent="0.15">
      <c r="B57" s="360"/>
      <c r="G57" s="1226"/>
      <c r="H57" s="1226"/>
      <c r="I57" s="1221"/>
      <c r="J57" s="1221"/>
      <c r="K57" s="1227"/>
      <c r="L57" s="1227"/>
      <c r="M57" s="1227"/>
      <c r="N57" s="1227"/>
      <c r="AM57" s="252"/>
      <c r="AN57" s="1225"/>
      <c r="AO57" s="1225"/>
      <c r="AP57" s="1225"/>
      <c r="AQ57" s="1225"/>
      <c r="AR57" s="1225"/>
      <c r="AS57" s="1225"/>
      <c r="AT57" s="1225"/>
      <c r="AU57" s="1225"/>
      <c r="AV57" s="1225"/>
      <c r="AW57" s="1225"/>
      <c r="AX57" s="1225"/>
      <c r="AY57" s="1225"/>
      <c r="AZ57" s="1225"/>
      <c r="BA57" s="1225"/>
      <c r="BB57" s="1223" t="s">
        <v>624</v>
      </c>
      <c r="BC57" s="1223"/>
      <c r="BD57" s="1223"/>
      <c r="BE57" s="1223"/>
      <c r="BF57" s="1223"/>
      <c r="BG57" s="1223"/>
      <c r="BH57" s="1223"/>
      <c r="BI57" s="1223"/>
      <c r="BJ57" s="1223"/>
      <c r="BK57" s="1223"/>
      <c r="BL57" s="1223"/>
      <c r="BM57" s="1223"/>
      <c r="BN57" s="1223"/>
      <c r="BO57" s="1223"/>
      <c r="BP57" s="1220">
        <v>58.2</v>
      </c>
      <c r="BQ57" s="1220"/>
      <c r="BR57" s="1220"/>
      <c r="BS57" s="1220"/>
      <c r="BT57" s="1220"/>
      <c r="BU57" s="1220"/>
      <c r="BV57" s="1220"/>
      <c r="BW57" s="1220"/>
      <c r="BX57" s="1220">
        <v>60.1</v>
      </c>
      <c r="BY57" s="1220"/>
      <c r="BZ57" s="1220"/>
      <c r="CA57" s="1220"/>
      <c r="CB57" s="1220"/>
      <c r="CC57" s="1220"/>
      <c r="CD57" s="1220"/>
      <c r="CE57" s="1220"/>
      <c r="CF57" s="1220">
        <v>61.6</v>
      </c>
      <c r="CG57" s="1220"/>
      <c r="CH57" s="1220"/>
      <c r="CI57" s="1220"/>
      <c r="CJ57" s="1220"/>
      <c r="CK57" s="1220"/>
      <c r="CL57" s="1220"/>
      <c r="CM57" s="1220"/>
      <c r="CN57" s="1220">
        <v>64</v>
      </c>
      <c r="CO57" s="1220"/>
      <c r="CP57" s="1220"/>
      <c r="CQ57" s="1220"/>
      <c r="CR57" s="1220"/>
      <c r="CS57" s="1220"/>
      <c r="CT57" s="1220"/>
      <c r="CU57" s="1220"/>
      <c r="CV57" s="1220">
        <v>64.900000000000006</v>
      </c>
      <c r="CW57" s="1220"/>
      <c r="CX57" s="1220"/>
      <c r="CY57" s="1220"/>
      <c r="CZ57" s="1220"/>
      <c r="DA57" s="1220"/>
      <c r="DB57" s="1220"/>
      <c r="DC57" s="1220"/>
      <c r="DD57" s="361"/>
      <c r="DE57" s="360"/>
    </row>
    <row r="58" spans="1:109" s="356" customFormat="1" x14ac:dyDescent="0.15">
      <c r="A58" s="252"/>
      <c r="B58" s="360"/>
      <c r="G58" s="1226"/>
      <c r="H58" s="1226"/>
      <c r="I58" s="1221"/>
      <c r="J58" s="1221"/>
      <c r="K58" s="1227"/>
      <c r="L58" s="1227"/>
      <c r="M58" s="1227"/>
      <c r="N58" s="1227"/>
      <c r="AM58" s="252"/>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x14ac:dyDescent="0.15">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7.25" x14ac:dyDescent="0.15">
      <c r="B63" s="309" t="s">
        <v>626</v>
      </c>
    </row>
    <row r="64" spans="1:109" x14ac:dyDescent="0.15">
      <c r="B64" s="256"/>
      <c r="G64" s="355"/>
      <c r="I64" s="367"/>
      <c r="J64" s="367"/>
      <c r="K64" s="367"/>
      <c r="L64" s="367"/>
      <c r="M64" s="367"/>
      <c r="N64" s="368"/>
      <c r="AM64" s="355"/>
      <c r="AN64" s="355" t="s">
        <v>619</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6"/>
      <c r="AN65" s="1232" t="s">
        <v>627</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6"/>
      <c r="G71" s="372"/>
      <c r="I71" s="373"/>
      <c r="J71" s="370"/>
      <c r="K71" s="370"/>
      <c r="L71" s="371"/>
      <c r="M71" s="370"/>
      <c r="N71" s="371"/>
      <c r="AM71" s="372"/>
      <c r="AN71" s="252" t="s">
        <v>621</v>
      </c>
    </row>
    <row r="72" spans="2:107" x14ac:dyDescent="0.15">
      <c r="B72" s="256"/>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569</v>
      </c>
      <c r="BQ72" s="1225"/>
      <c r="BR72" s="1225"/>
      <c r="BS72" s="1225"/>
      <c r="BT72" s="1225"/>
      <c r="BU72" s="1225"/>
      <c r="BV72" s="1225"/>
      <c r="BW72" s="1225"/>
      <c r="BX72" s="1225" t="s">
        <v>570</v>
      </c>
      <c r="BY72" s="1225"/>
      <c r="BZ72" s="1225"/>
      <c r="CA72" s="1225"/>
      <c r="CB72" s="1225"/>
      <c r="CC72" s="1225"/>
      <c r="CD72" s="1225"/>
      <c r="CE72" s="1225"/>
      <c r="CF72" s="1225" t="s">
        <v>571</v>
      </c>
      <c r="CG72" s="1225"/>
      <c r="CH72" s="1225"/>
      <c r="CI72" s="1225"/>
      <c r="CJ72" s="1225"/>
      <c r="CK72" s="1225"/>
      <c r="CL72" s="1225"/>
      <c r="CM72" s="1225"/>
      <c r="CN72" s="1225" t="s">
        <v>572</v>
      </c>
      <c r="CO72" s="1225"/>
      <c r="CP72" s="1225"/>
      <c r="CQ72" s="1225"/>
      <c r="CR72" s="1225"/>
      <c r="CS72" s="1225"/>
      <c r="CT72" s="1225"/>
      <c r="CU72" s="1225"/>
      <c r="CV72" s="1225" t="s">
        <v>573</v>
      </c>
      <c r="CW72" s="1225"/>
      <c r="CX72" s="1225"/>
      <c r="CY72" s="1225"/>
      <c r="CZ72" s="1225"/>
      <c r="DA72" s="1225"/>
      <c r="DB72" s="1225"/>
      <c r="DC72" s="1225"/>
    </row>
    <row r="73" spans="2:107" x14ac:dyDescent="0.15">
      <c r="B73" s="256"/>
      <c r="G73" s="1228"/>
      <c r="H73" s="1228"/>
      <c r="I73" s="1228"/>
      <c r="J73" s="1228"/>
      <c r="K73" s="1224"/>
      <c r="L73" s="1224"/>
      <c r="M73" s="1224"/>
      <c r="N73" s="1224"/>
      <c r="AM73" s="357"/>
      <c r="AN73" s="1223" t="s">
        <v>622</v>
      </c>
      <c r="AO73" s="1223"/>
      <c r="AP73" s="1223"/>
      <c r="AQ73" s="1223"/>
      <c r="AR73" s="1223"/>
      <c r="AS73" s="1223"/>
      <c r="AT73" s="1223"/>
      <c r="AU73" s="1223"/>
      <c r="AV73" s="1223"/>
      <c r="AW73" s="1223"/>
      <c r="AX73" s="1223"/>
      <c r="AY73" s="1223"/>
      <c r="AZ73" s="1223"/>
      <c r="BA73" s="1223"/>
      <c r="BB73" s="1223" t="s">
        <v>623</v>
      </c>
      <c r="BC73" s="1223"/>
      <c r="BD73" s="1223"/>
      <c r="BE73" s="1223"/>
      <c r="BF73" s="1223"/>
      <c r="BG73" s="1223"/>
      <c r="BH73" s="1223"/>
      <c r="BI73" s="1223"/>
      <c r="BJ73" s="1223"/>
      <c r="BK73" s="1223"/>
      <c r="BL73" s="1223"/>
      <c r="BM73" s="1223"/>
      <c r="BN73" s="1223"/>
      <c r="BO73" s="1223"/>
      <c r="BP73" s="1220">
        <v>75</v>
      </c>
      <c r="BQ73" s="1220"/>
      <c r="BR73" s="1220"/>
      <c r="BS73" s="1220"/>
      <c r="BT73" s="1220"/>
      <c r="BU73" s="1220"/>
      <c r="BV73" s="1220"/>
      <c r="BW73" s="1220"/>
      <c r="BX73" s="1220">
        <v>73.8</v>
      </c>
      <c r="BY73" s="1220"/>
      <c r="BZ73" s="1220"/>
      <c r="CA73" s="1220"/>
      <c r="CB73" s="1220"/>
      <c r="CC73" s="1220"/>
      <c r="CD73" s="1220"/>
      <c r="CE73" s="1220"/>
      <c r="CF73" s="1220">
        <v>70.099999999999994</v>
      </c>
      <c r="CG73" s="1220"/>
      <c r="CH73" s="1220"/>
      <c r="CI73" s="1220"/>
      <c r="CJ73" s="1220"/>
      <c r="CK73" s="1220"/>
      <c r="CL73" s="1220"/>
      <c r="CM73" s="1220"/>
      <c r="CN73" s="1220">
        <v>86.6</v>
      </c>
      <c r="CO73" s="1220"/>
      <c r="CP73" s="1220"/>
      <c r="CQ73" s="1220"/>
      <c r="CR73" s="1220"/>
      <c r="CS73" s="1220"/>
      <c r="CT73" s="1220"/>
      <c r="CU73" s="1220"/>
      <c r="CV73" s="1220">
        <v>95.8</v>
      </c>
      <c r="CW73" s="1220"/>
      <c r="CX73" s="1220"/>
      <c r="CY73" s="1220"/>
      <c r="CZ73" s="1220"/>
      <c r="DA73" s="1220"/>
      <c r="DB73" s="1220"/>
      <c r="DC73" s="1220"/>
    </row>
    <row r="74" spans="2:107" x14ac:dyDescent="0.15">
      <c r="B74" s="256"/>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56"/>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628</v>
      </c>
      <c r="BC75" s="1223"/>
      <c r="BD75" s="1223"/>
      <c r="BE75" s="1223"/>
      <c r="BF75" s="1223"/>
      <c r="BG75" s="1223"/>
      <c r="BH75" s="1223"/>
      <c r="BI75" s="1223"/>
      <c r="BJ75" s="1223"/>
      <c r="BK75" s="1223"/>
      <c r="BL75" s="1223"/>
      <c r="BM75" s="1223"/>
      <c r="BN75" s="1223"/>
      <c r="BO75" s="1223"/>
      <c r="BP75" s="1220">
        <v>13</v>
      </c>
      <c r="BQ75" s="1220"/>
      <c r="BR75" s="1220"/>
      <c r="BS75" s="1220"/>
      <c r="BT75" s="1220"/>
      <c r="BU75" s="1220"/>
      <c r="BV75" s="1220"/>
      <c r="BW75" s="1220"/>
      <c r="BX75" s="1220">
        <v>12.7</v>
      </c>
      <c r="BY75" s="1220"/>
      <c r="BZ75" s="1220"/>
      <c r="CA75" s="1220"/>
      <c r="CB75" s="1220"/>
      <c r="CC75" s="1220"/>
      <c r="CD75" s="1220"/>
      <c r="CE75" s="1220"/>
      <c r="CF75" s="1220">
        <v>11.9</v>
      </c>
      <c r="CG75" s="1220"/>
      <c r="CH75" s="1220"/>
      <c r="CI75" s="1220"/>
      <c r="CJ75" s="1220"/>
      <c r="CK75" s="1220"/>
      <c r="CL75" s="1220"/>
      <c r="CM75" s="1220"/>
      <c r="CN75" s="1220">
        <v>11.2</v>
      </c>
      <c r="CO75" s="1220"/>
      <c r="CP75" s="1220"/>
      <c r="CQ75" s="1220"/>
      <c r="CR75" s="1220"/>
      <c r="CS75" s="1220"/>
      <c r="CT75" s="1220"/>
      <c r="CU75" s="1220"/>
      <c r="CV75" s="1220">
        <v>10.199999999999999</v>
      </c>
      <c r="CW75" s="1220"/>
      <c r="CX75" s="1220"/>
      <c r="CY75" s="1220"/>
      <c r="CZ75" s="1220"/>
      <c r="DA75" s="1220"/>
      <c r="DB75" s="1220"/>
      <c r="DC75" s="1220"/>
    </row>
    <row r="76" spans="2:107" x14ac:dyDescent="0.15">
      <c r="B76" s="256"/>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56"/>
      <c r="G77" s="1226"/>
      <c r="H77" s="1226"/>
      <c r="I77" s="1226"/>
      <c r="J77" s="1226"/>
      <c r="K77" s="1224"/>
      <c r="L77" s="1224"/>
      <c r="M77" s="1224"/>
      <c r="N77" s="1224"/>
      <c r="AN77" s="1225" t="s">
        <v>625</v>
      </c>
      <c r="AO77" s="1225"/>
      <c r="AP77" s="1225"/>
      <c r="AQ77" s="1225"/>
      <c r="AR77" s="1225"/>
      <c r="AS77" s="1225"/>
      <c r="AT77" s="1225"/>
      <c r="AU77" s="1225"/>
      <c r="AV77" s="1225"/>
      <c r="AW77" s="1225"/>
      <c r="AX77" s="1225"/>
      <c r="AY77" s="1225"/>
      <c r="AZ77" s="1225"/>
      <c r="BA77" s="1225"/>
      <c r="BB77" s="1223" t="s">
        <v>623</v>
      </c>
      <c r="BC77" s="1223"/>
      <c r="BD77" s="1223"/>
      <c r="BE77" s="1223"/>
      <c r="BF77" s="1223"/>
      <c r="BG77" s="1223"/>
      <c r="BH77" s="1223"/>
      <c r="BI77" s="1223"/>
      <c r="BJ77" s="1223"/>
      <c r="BK77" s="1223"/>
      <c r="BL77" s="1223"/>
      <c r="BM77" s="1223"/>
      <c r="BN77" s="1223"/>
      <c r="BO77" s="1223"/>
      <c r="BP77" s="1220">
        <v>0</v>
      </c>
      <c r="BQ77" s="1220"/>
      <c r="BR77" s="1220"/>
      <c r="BS77" s="1220"/>
      <c r="BT77" s="1220"/>
      <c r="BU77" s="1220"/>
      <c r="BV77" s="1220"/>
      <c r="BW77" s="1220"/>
      <c r="BX77" s="1220">
        <v>0</v>
      </c>
      <c r="BY77" s="1220"/>
      <c r="BZ77" s="1220"/>
      <c r="CA77" s="1220"/>
      <c r="CB77" s="1220"/>
      <c r="CC77" s="1220"/>
      <c r="CD77" s="1220"/>
      <c r="CE77" s="1220"/>
      <c r="CF77" s="1220">
        <v>0</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x14ac:dyDescent="0.15">
      <c r="B78" s="256"/>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56"/>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628</v>
      </c>
      <c r="BC79" s="1223"/>
      <c r="BD79" s="1223"/>
      <c r="BE79" s="1223"/>
      <c r="BF79" s="1223"/>
      <c r="BG79" s="1223"/>
      <c r="BH79" s="1223"/>
      <c r="BI79" s="1223"/>
      <c r="BJ79" s="1223"/>
      <c r="BK79" s="1223"/>
      <c r="BL79" s="1223"/>
      <c r="BM79" s="1223"/>
      <c r="BN79" s="1223"/>
      <c r="BO79" s="1223"/>
      <c r="BP79" s="1220">
        <v>8.5</v>
      </c>
      <c r="BQ79" s="1220"/>
      <c r="BR79" s="1220"/>
      <c r="BS79" s="1220"/>
      <c r="BT79" s="1220"/>
      <c r="BU79" s="1220"/>
      <c r="BV79" s="1220"/>
      <c r="BW79" s="1220"/>
      <c r="BX79" s="1220">
        <v>8.6</v>
      </c>
      <c r="BY79" s="1220"/>
      <c r="BZ79" s="1220"/>
      <c r="CA79" s="1220"/>
      <c r="CB79" s="1220"/>
      <c r="CC79" s="1220"/>
      <c r="CD79" s="1220"/>
      <c r="CE79" s="1220"/>
      <c r="CF79" s="1220">
        <v>8.6</v>
      </c>
      <c r="CG79" s="1220"/>
      <c r="CH79" s="1220"/>
      <c r="CI79" s="1220"/>
      <c r="CJ79" s="1220"/>
      <c r="CK79" s="1220"/>
      <c r="CL79" s="1220"/>
      <c r="CM79" s="1220"/>
      <c r="CN79" s="1220">
        <v>8.9</v>
      </c>
      <c r="CO79" s="1220"/>
      <c r="CP79" s="1220"/>
      <c r="CQ79" s="1220"/>
      <c r="CR79" s="1220"/>
      <c r="CS79" s="1220"/>
      <c r="CT79" s="1220"/>
      <c r="CU79" s="1220"/>
      <c r="CV79" s="1220">
        <v>8.9</v>
      </c>
      <c r="CW79" s="1220"/>
      <c r="CX79" s="1220"/>
      <c r="CY79" s="1220"/>
      <c r="CZ79" s="1220"/>
      <c r="DA79" s="1220"/>
      <c r="DB79" s="1220"/>
      <c r="DC79" s="1220"/>
    </row>
    <row r="80" spans="2:107" x14ac:dyDescent="0.15">
      <c r="B80" s="256"/>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56"/>
    </row>
    <row r="82" spans="2:109" ht="17.25" x14ac:dyDescent="0.15">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ix7yhyj9b0uau9zifE/Z1HtlXFZpRt+hV0F2zvMSrSzgLH5MpaNp9R2StrDOTZBgSL8hxk8scGbPV9vT8hojbg==" saltValue="B9p8m8TLvmPTDSaMFKsY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EF62B-DF4B-420B-BE81-C46D4B4D4D2B}">
  <sheetPr>
    <pageSetUpPr fitToPage="1"/>
  </sheetPr>
  <dimension ref="A1:DR125"/>
  <sheetViews>
    <sheetView showGridLines="0" zoomScaleNormal="100" zoomScaleSheetLayoutView="70" workbookViewId="0">
      <selection activeCell="B122" sqref="B12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517</v>
      </c>
    </row>
  </sheetData>
  <sheetProtection algorithmName="SHA-512" hashValue="9YkgnhDzYo9nENFGRurAD5vbVqZos/eNr85Io8diyxo5fjaWSoP9pagIvqjAlg5U18mq7jVs2Zw/uR+ec038Ww==" saltValue="NG6y/5pAnMTokjtLuuFA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D477-92CF-4E8A-8FC2-7E03277F742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517</v>
      </c>
    </row>
  </sheetData>
  <sheetProtection algorithmName="SHA-512" hashValue="cySvwkPSC6Mx1Xch7Fs+GSCkpgWNfXqWggnmMWYBR+8rNI34DhdBTDdAm0Y8aX/YD4mgLUHfpno6g0tDXChj2A==" saltValue="4d/eZHketJsUOZxvNTFz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567</v>
      </c>
      <c r="G2" s="146"/>
      <c r="H2" s="147"/>
    </row>
    <row r="3" spans="1:8" x14ac:dyDescent="0.15">
      <c r="A3" s="143" t="s">
        <v>560</v>
      </c>
      <c r="B3" s="148"/>
      <c r="C3" s="149"/>
      <c r="D3" s="150">
        <v>108132</v>
      </c>
      <c r="E3" s="151"/>
      <c r="F3" s="152">
        <v>202870</v>
      </c>
      <c r="G3" s="153"/>
      <c r="H3" s="154"/>
    </row>
    <row r="4" spans="1:8" x14ac:dyDescent="0.15">
      <c r="A4" s="155"/>
      <c r="B4" s="156"/>
      <c r="C4" s="157"/>
      <c r="D4" s="158">
        <v>96423</v>
      </c>
      <c r="E4" s="159"/>
      <c r="F4" s="160">
        <v>79735</v>
      </c>
      <c r="G4" s="161"/>
      <c r="H4" s="162"/>
    </row>
    <row r="5" spans="1:8" x14ac:dyDescent="0.15">
      <c r="A5" s="143" t="s">
        <v>562</v>
      </c>
      <c r="B5" s="148"/>
      <c r="C5" s="149"/>
      <c r="D5" s="150">
        <v>90393</v>
      </c>
      <c r="E5" s="151"/>
      <c r="F5" s="152">
        <v>167497</v>
      </c>
      <c r="G5" s="153"/>
      <c r="H5" s="154"/>
    </row>
    <row r="6" spans="1:8" x14ac:dyDescent="0.15">
      <c r="A6" s="155"/>
      <c r="B6" s="156"/>
      <c r="C6" s="157"/>
      <c r="D6" s="158">
        <v>77493</v>
      </c>
      <c r="E6" s="159"/>
      <c r="F6" s="160">
        <v>82571</v>
      </c>
      <c r="G6" s="161"/>
      <c r="H6" s="162"/>
    </row>
    <row r="7" spans="1:8" x14ac:dyDescent="0.15">
      <c r="A7" s="143" t="s">
        <v>563</v>
      </c>
      <c r="B7" s="148"/>
      <c r="C7" s="149"/>
      <c r="D7" s="150">
        <v>101888</v>
      </c>
      <c r="E7" s="151"/>
      <c r="F7" s="152">
        <v>190274</v>
      </c>
      <c r="G7" s="153"/>
      <c r="H7" s="154"/>
    </row>
    <row r="8" spans="1:8" x14ac:dyDescent="0.15">
      <c r="A8" s="155"/>
      <c r="B8" s="156"/>
      <c r="C8" s="157"/>
      <c r="D8" s="158">
        <v>85823</v>
      </c>
      <c r="E8" s="159"/>
      <c r="F8" s="160">
        <v>88584</v>
      </c>
      <c r="G8" s="161"/>
      <c r="H8" s="162"/>
    </row>
    <row r="9" spans="1:8" x14ac:dyDescent="0.15">
      <c r="A9" s="143" t="s">
        <v>564</v>
      </c>
      <c r="B9" s="148"/>
      <c r="C9" s="149"/>
      <c r="D9" s="150">
        <v>237404</v>
      </c>
      <c r="E9" s="151"/>
      <c r="F9" s="152">
        <v>200194</v>
      </c>
      <c r="G9" s="153"/>
      <c r="H9" s="154"/>
    </row>
    <row r="10" spans="1:8" x14ac:dyDescent="0.15">
      <c r="A10" s="155"/>
      <c r="B10" s="156"/>
      <c r="C10" s="157"/>
      <c r="D10" s="158">
        <v>163584</v>
      </c>
      <c r="E10" s="159"/>
      <c r="F10" s="160">
        <v>106422</v>
      </c>
      <c r="G10" s="161"/>
      <c r="H10" s="162"/>
    </row>
    <row r="11" spans="1:8" x14ac:dyDescent="0.15">
      <c r="A11" s="143" t="s">
        <v>565</v>
      </c>
      <c r="B11" s="148"/>
      <c r="C11" s="149"/>
      <c r="D11" s="150">
        <v>110661</v>
      </c>
      <c r="E11" s="151"/>
      <c r="F11" s="152">
        <v>196914</v>
      </c>
      <c r="G11" s="153"/>
      <c r="H11" s="154"/>
    </row>
    <row r="12" spans="1:8" x14ac:dyDescent="0.15">
      <c r="A12" s="155"/>
      <c r="B12" s="156"/>
      <c r="C12" s="163"/>
      <c r="D12" s="158">
        <v>79337</v>
      </c>
      <c r="E12" s="159"/>
      <c r="F12" s="160">
        <v>98966</v>
      </c>
      <c r="G12" s="161"/>
      <c r="H12" s="162"/>
    </row>
    <row r="13" spans="1:8" x14ac:dyDescent="0.15">
      <c r="A13" s="143"/>
      <c r="B13" s="148"/>
      <c r="C13" s="149"/>
      <c r="D13" s="150">
        <v>129696</v>
      </c>
      <c r="E13" s="151"/>
      <c r="F13" s="152">
        <v>191550</v>
      </c>
      <c r="G13" s="164"/>
      <c r="H13" s="154"/>
    </row>
    <row r="14" spans="1:8" x14ac:dyDescent="0.15">
      <c r="A14" s="155"/>
      <c r="B14" s="156"/>
      <c r="C14" s="157"/>
      <c r="D14" s="158">
        <v>100532</v>
      </c>
      <c r="E14" s="159"/>
      <c r="F14" s="160">
        <v>91256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3.23</v>
      </c>
      <c r="C19" s="165">
        <f>ROUND(VALUE(SUBSTITUTE(実質収支比率等に係る経年分析!G$48,"▲","-")),2)</f>
        <v>4.24</v>
      </c>
      <c r="D19" s="165">
        <f>ROUND(VALUE(SUBSTITUTE(実質収支比率等に係る経年分析!H$48,"▲","-")),2)</f>
        <v>3.6</v>
      </c>
      <c r="E19" s="165">
        <f>ROUND(VALUE(SUBSTITUTE(実質収支比率等に係る経年分析!I$48,"▲","-")),2)</f>
        <v>4.96</v>
      </c>
      <c r="F19" s="165">
        <f>ROUND(VALUE(SUBSTITUTE(実質収支比率等に係る経年分析!J$48,"▲","-")),2)</f>
        <v>4.3899999999999997</v>
      </c>
    </row>
    <row r="20" spans="1:11" x14ac:dyDescent="0.15">
      <c r="A20" s="165" t="s">
        <v>54</v>
      </c>
      <c r="B20" s="165">
        <f>ROUND(VALUE(SUBSTITUTE(実質収支比率等に係る経年分析!F$47,"▲","-")),2)</f>
        <v>31.19</v>
      </c>
      <c r="C20" s="165">
        <f>ROUND(VALUE(SUBSTITUTE(実質収支比率等に係る経年分析!G$47,"▲","-")),2)</f>
        <v>26.01</v>
      </c>
      <c r="D20" s="165">
        <f>ROUND(VALUE(SUBSTITUTE(実質収支比率等に係る経年分析!H$47,"▲","-")),2)</f>
        <v>26.64</v>
      </c>
      <c r="E20" s="165">
        <f>ROUND(VALUE(SUBSTITUTE(実質収支比率等に係る経年分析!I$47,"▲","-")),2)</f>
        <v>24.52</v>
      </c>
      <c r="F20" s="165">
        <f>ROUND(VALUE(SUBSTITUTE(実質収支比率等に係る経年分析!J$47,"▲","-")),2)</f>
        <v>25.44</v>
      </c>
    </row>
    <row r="21" spans="1:11" x14ac:dyDescent="0.15">
      <c r="A21" s="165" t="s">
        <v>55</v>
      </c>
      <c r="B21" s="165">
        <f>IF(ISNUMBER(VALUE(SUBSTITUTE(実質収支比率等に係る経年分析!F$49,"▲","-"))),ROUND(VALUE(SUBSTITUTE(実質収支比率等に係る経年分析!F$49,"▲","-")),2),NA())</f>
        <v>-1.25</v>
      </c>
      <c r="C21" s="165">
        <f>IF(ISNUMBER(VALUE(SUBSTITUTE(実質収支比率等に係る経年分析!G$49,"▲","-"))),ROUND(VALUE(SUBSTITUTE(実質収支比率等に係る経年分析!G$49,"▲","-")),2),NA())</f>
        <v>-4.6399999999999997</v>
      </c>
      <c r="D21" s="165">
        <f>IF(ISNUMBER(VALUE(SUBSTITUTE(実質収支比率等に係る経年分析!H$49,"▲","-"))),ROUND(VALUE(SUBSTITUTE(実質収支比率等に係る経年分析!H$49,"▲","-")),2),NA())</f>
        <v>-0.14000000000000001</v>
      </c>
      <c r="E21" s="165">
        <f>IF(ISNUMBER(VALUE(SUBSTITUTE(実質収支比率等に係る経年分析!I$49,"▲","-"))),ROUND(VALUE(SUBSTITUTE(実質収支比率等に係る経年分析!I$49,"▲","-")),2),NA())</f>
        <v>0.45</v>
      </c>
      <c r="F21" s="165">
        <f>IF(ISNUMBER(VALUE(SUBSTITUTE(実質収支比率等に係る経年分析!J$49,"▲","-"))),ROUND(VALUE(SUBSTITUTE(実質収支比率等に係る経年分析!J$49,"▲","-")),2),NA())</f>
        <v>2.2200000000000002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2.46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0.47</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1.71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1.59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1.43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3.22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4.24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4.3899999999999997</v>
      </c>
    </row>
    <row r="36" spans="1:16" x14ac:dyDescent="0.15">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3.27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2.4700000000000002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3.75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6.63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479</v>
      </c>
      <c r="E42" s="167"/>
      <c r="F42" s="167"/>
      <c r="G42" s="167">
        <f>'実質公債費比率（分子）の構造'!L$52</f>
        <v>459</v>
      </c>
      <c r="H42" s="167"/>
      <c r="I42" s="167"/>
      <c r="J42" s="167">
        <f>'実質公債費比率（分子）の構造'!M$52</f>
        <v>517</v>
      </c>
      <c r="K42" s="167"/>
      <c r="L42" s="167"/>
      <c r="M42" s="167">
        <f>'実質公債費比率（分子）の構造'!N$52</f>
        <v>499</v>
      </c>
      <c r="N42" s="167"/>
      <c r="O42" s="167"/>
      <c r="P42" s="167">
        <f>'実質公債費比率（分子）の構造'!O$52</f>
        <v>397</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84</v>
      </c>
      <c r="C44" s="167"/>
      <c r="D44" s="167"/>
      <c r="E44" s="167">
        <f>'実質公債費比率（分子）の構造'!L$50</f>
        <v>84</v>
      </c>
      <c r="F44" s="167"/>
      <c r="G44" s="167"/>
      <c r="H44" s="167">
        <f>'実質公債費比率（分子）の構造'!M$50</f>
        <v>76</v>
      </c>
      <c r="I44" s="167"/>
      <c r="J44" s="167"/>
      <c r="K44" s="167">
        <f>'実質公債費比率（分子）の構造'!N$50</f>
        <v>66</v>
      </c>
      <c r="L44" s="167"/>
      <c r="M44" s="167"/>
      <c r="N44" s="167">
        <f>'実質公債費比率（分子）の構造'!O$50</f>
        <v>26</v>
      </c>
      <c r="O44" s="167"/>
      <c r="P44" s="167"/>
    </row>
    <row r="45" spans="1:16" x14ac:dyDescent="0.15">
      <c r="A45" s="167" t="s">
        <v>65</v>
      </c>
      <c r="B45" s="167">
        <f>'実質公債費比率（分子）の構造'!K$49</f>
        <v>43</v>
      </c>
      <c r="C45" s="167"/>
      <c r="D45" s="167"/>
      <c r="E45" s="167">
        <f>'実質公債費比率（分子）の構造'!L$49</f>
        <v>41</v>
      </c>
      <c r="F45" s="167"/>
      <c r="G45" s="167"/>
      <c r="H45" s="167">
        <f>'実質公債費比率（分子）の構造'!M$49</f>
        <v>41</v>
      </c>
      <c r="I45" s="167"/>
      <c r="J45" s="167"/>
      <c r="K45" s="167">
        <f>'実質公債費比率（分子）の構造'!N$49</f>
        <v>38</v>
      </c>
      <c r="L45" s="167"/>
      <c r="M45" s="167"/>
      <c r="N45" s="167">
        <f>'実質公債費比率（分子）の構造'!O$49</f>
        <v>39</v>
      </c>
      <c r="O45" s="167"/>
      <c r="P45" s="167"/>
    </row>
    <row r="46" spans="1:16" x14ac:dyDescent="0.15">
      <c r="A46" s="167" t="s">
        <v>66</v>
      </c>
      <c r="B46" s="167">
        <f>'実質公債費比率（分子）の構造'!K$48</f>
        <v>76</v>
      </c>
      <c r="C46" s="167"/>
      <c r="D46" s="167"/>
      <c r="E46" s="167">
        <f>'実質公債費比率（分子）の構造'!L$48</f>
        <v>77</v>
      </c>
      <c r="F46" s="167"/>
      <c r="G46" s="167"/>
      <c r="H46" s="167">
        <f>'実質公債費比率（分子）の構造'!M$48</f>
        <v>67</v>
      </c>
      <c r="I46" s="167"/>
      <c r="J46" s="167"/>
      <c r="K46" s="167">
        <f>'実質公債費比率（分子）の構造'!N$48</f>
        <v>81</v>
      </c>
      <c r="L46" s="167"/>
      <c r="M46" s="167"/>
      <c r="N46" s="167">
        <f>'実質公債費比率（分子）の構造'!O$48</f>
        <v>72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582</v>
      </c>
      <c r="C49" s="167"/>
      <c r="D49" s="167"/>
      <c r="E49" s="167">
        <f>'実質公債費比率（分子）の構造'!L$45</f>
        <v>612</v>
      </c>
      <c r="F49" s="167"/>
      <c r="G49" s="167"/>
      <c r="H49" s="167">
        <f>'実質公債費比率（分子）の構造'!M$45</f>
        <v>644</v>
      </c>
      <c r="I49" s="167"/>
      <c r="J49" s="167"/>
      <c r="K49" s="167">
        <f>'実質公債費比率（分子）の構造'!N$45</f>
        <v>574</v>
      </c>
      <c r="L49" s="167"/>
      <c r="M49" s="167"/>
      <c r="N49" s="167">
        <f>'実質公債費比率（分子）の構造'!O$45</f>
        <v>576</v>
      </c>
      <c r="O49" s="167"/>
      <c r="P49" s="167"/>
    </row>
    <row r="50" spans="1:16" x14ac:dyDescent="0.15">
      <c r="A50" s="167" t="s">
        <v>70</v>
      </c>
      <c r="B50" s="167" t="e">
        <f>NA()</f>
        <v>#N/A</v>
      </c>
      <c r="C50" s="167">
        <f>IF(ISNUMBER('実質公債費比率（分子）の構造'!K$53),'実質公債費比率（分子）の構造'!K$53,NA())</f>
        <v>306</v>
      </c>
      <c r="D50" s="167" t="e">
        <f>NA()</f>
        <v>#N/A</v>
      </c>
      <c r="E50" s="167" t="e">
        <f>NA()</f>
        <v>#N/A</v>
      </c>
      <c r="F50" s="167">
        <f>IF(ISNUMBER('実質公債費比率（分子）の構造'!L$53),'実質公債費比率（分子）の構造'!L$53,NA())</f>
        <v>355</v>
      </c>
      <c r="G50" s="167" t="e">
        <f>NA()</f>
        <v>#N/A</v>
      </c>
      <c r="H50" s="167" t="e">
        <f>NA()</f>
        <v>#N/A</v>
      </c>
      <c r="I50" s="167">
        <f>IF(ISNUMBER('実質公債費比率（分子）の構造'!M$53),'実質公債費比率（分子）の構造'!M$53,NA())</f>
        <v>311</v>
      </c>
      <c r="J50" s="167" t="e">
        <f>NA()</f>
        <v>#N/A</v>
      </c>
      <c r="K50" s="167" t="e">
        <f>NA()</f>
        <v>#N/A</v>
      </c>
      <c r="L50" s="167">
        <f>IF(ISNUMBER('実質公債費比率（分子）の構造'!N$53),'実質公債費比率（分子）の構造'!N$53,NA())</f>
        <v>260</v>
      </c>
      <c r="M50" s="167" t="e">
        <f>NA()</f>
        <v>#N/A</v>
      </c>
      <c r="N50" s="167" t="e">
        <f>NA()</f>
        <v>#N/A</v>
      </c>
      <c r="O50" s="167">
        <f>IF(ISNUMBER('実質公債費比率（分子）の構造'!O$53),'実質公債費比率（分子）の構造'!O$53,NA())</f>
        <v>316</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4333</v>
      </c>
      <c r="E56" s="166"/>
      <c r="F56" s="166"/>
      <c r="G56" s="166">
        <f>'将来負担比率（分子）の構造'!J$52</f>
        <v>4168</v>
      </c>
      <c r="H56" s="166"/>
      <c r="I56" s="166"/>
      <c r="J56" s="166">
        <f>'将来負担比率（分子）の構造'!K$52</f>
        <v>4093</v>
      </c>
      <c r="K56" s="166"/>
      <c r="L56" s="166"/>
      <c r="M56" s="166">
        <f>'将来負担比率（分子）の構造'!L$52</f>
        <v>4473</v>
      </c>
      <c r="N56" s="166"/>
      <c r="O56" s="166"/>
      <c r="P56" s="166">
        <f>'将来負担比率（分子）の構造'!M$52</f>
        <v>5034</v>
      </c>
    </row>
    <row r="57" spans="1:16" x14ac:dyDescent="0.15">
      <c r="A57" s="166" t="s">
        <v>41</v>
      </c>
      <c r="B57" s="166"/>
      <c r="C57" s="166"/>
      <c r="D57" s="166">
        <f>'将来負担比率（分子）の構造'!I$51</f>
        <v>206</v>
      </c>
      <c r="E57" s="166"/>
      <c r="F57" s="166"/>
      <c r="G57" s="166">
        <f>'将来負担比率（分子）の構造'!J$51</f>
        <v>194</v>
      </c>
      <c r="H57" s="166"/>
      <c r="I57" s="166"/>
      <c r="J57" s="166">
        <f>'将来負担比率（分子）の構造'!K$51</f>
        <v>186</v>
      </c>
      <c r="K57" s="166"/>
      <c r="L57" s="166"/>
      <c r="M57" s="166">
        <f>'将来負担比率（分子）の構造'!L$51</f>
        <v>180</v>
      </c>
      <c r="N57" s="166"/>
      <c r="O57" s="166"/>
      <c r="P57" s="166">
        <f>'将来負担比率（分子）の構造'!M$51</f>
        <v>163</v>
      </c>
    </row>
    <row r="58" spans="1:16" x14ac:dyDescent="0.15">
      <c r="A58" s="166" t="s">
        <v>40</v>
      </c>
      <c r="B58" s="166"/>
      <c r="C58" s="166"/>
      <c r="D58" s="166">
        <f>'将来負担比率（分子）の構造'!I$50</f>
        <v>1557</v>
      </c>
      <c r="E58" s="166"/>
      <c r="F58" s="166"/>
      <c r="G58" s="166">
        <f>'将来負担比率（分子）の構造'!J$50</f>
        <v>1408</v>
      </c>
      <c r="H58" s="166"/>
      <c r="I58" s="166"/>
      <c r="J58" s="166">
        <f>'将来負担比率（分子）の構造'!K$50</f>
        <v>1482</v>
      </c>
      <c r="K58" s="166"/>
      <c r="L58" s="166"/>
      <c r="M58" s="166">
        <f>'将来負担比率（分子）の構造'!L$50</f>
        <v>1474</v>
      </c>
      <c r="N58" s="166"/>
      <c r="O58" s="166"/>
      <c r="P58" s="166">
        <f>'将来負担比率（分子）の構造'!M$50</f>
        <v>1640</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16</v>
      </c>
      <c r="C61" s="166"/>
      <c r="D61" s="166"/>
      <c r="E61" s="166">
        <f>'将来負担比率（分子）の構造'!J$46</f>
        <v>15</v>
      </c>
      <c r="F61" s="166"/>
      <c r="G61" s="166"/>
      <c r="H61" s="166">
        <f>'将来負担比率（分子）の構造'!K$46</f>
        <v>14</v>
      </c>
      <c r="I61" s="166"/>
      <c r="J61" s="166"/>
      <c r="K61" s="166">
        <f>'将来負担比率（分子）の構造'!L$46</f>
        <v>14</v>
      </c>
      <c r="L61" s="166"/>
      <c r="M61" s="166"/>
      <c r="N61" s="166">
        <f>'将来負担比率（分子）の構造'!M$46</f>
        <v>13</v>
      </c>
      <c r="O61" s="166"/>
      <c r="P61" s="166"/>
    </row>
    <row r="62" spans="1:16" x14ac:dyDescent="0.15">
      <c r="A62" s="166" t="s">
        <v>34</v>
      </c>
      <c r="B62" s="166">
        <f>'将来負担比率（分子）の構造'!I$45</f>
        <v>636</v>
      </c>
      <c r="C62" s="166"/>
      <c r="D62" s="166"/>
      <c r="E62" s="166">
        <f>'将来負担比率（分子）の構造'!J$45</f>
        <v>532</v>
      </c>
      <c r="F62" s="166"/>
      <c r="G62" s="166"/>
      <c r="H62" s="166">
        <f>'将来負担比率（分子）の構造'!K$45</f>
        <v>529</v>
      </c>
      <c r="I62" s="166"/>
      <c r="J62" s="166"/>
      <c r="K62" s="166">
        <f>'将来負担比率（分子）の構造'!L$45</f>
        <v>514</v>
      </c>
      <c r="L62" s="166"/>
      <c r="M62" s="166"/>
      <c r="N62" s="166">
        <f>'将来負担比率（分子）の構造'!M$45</f>
        <v>530</v>
      </c>
      <c r="O62" s="166"/>
      <c r="P62" s="166"/>
    </row>
    <row r="63" spans="1:16" x14ac:dyDescent="0.15">
      <c r="A63" s="166" t="s">
        <v>33</v>
      </c>
      <c r="B63" s="166">
        <f>'将来負担比率（分子）の構造'!I$44</f>
        <v>509</v>
      </c>
      <c r="C63" s="166"/>
      <c r="D63" s="166"/>
      <c r="E63" s="166">
        <f>'将来負担比率（分子）の構造'!J$44</f>
        <v>508</v>
      </c>
      <c r="F63" s="166"/>
      <c r="G63" s="166"/>
      <c r="H63" s="166">
        <f>'将来負担比率（分子）の構造'!K$44</f>
        <v>620</v>
      </c>
      <c r="I63" s="166"/>
      <c r="J63" s="166"/>
      <c r="K63" s="166">
        <f>'将来負担比率（分子）の構造'!L$44</f>
        <v>890</v>
      </c>
      <c r="L63" s="166"/>
      <c r="M63" s="166"/>
      <c r="N63" s="166">
        <f>'将来負担比率（分子）の構造'!M$44</f>
        <v>1631</v>
      </c>
      <c r="O63" s="166"/>
      <c r="P63" s="166"/>
    </row>
    <row r="64" spans="1:16" x14ac:dyDescent="0.15">
      <c r="A64" s="166" t="s">
        <v>32</v>
      </c>
      <c r="B64" s="166">
        <f>'将来負担比率（分子）の構造'!I$43</f>
        <v>720</v>
      </c>
      <c r="C64" s="166"/>
      <c r="D64" s="166"/>
      <c r="E64" s="166">
        <f>'将来負担比率（分子）の構造'!J$43</f>
        <v>769</v>
      </c>
      <c r="F64" s="166"/>
      <c r="G64" s="166"/>
      <c r="H64" s="166">
        <f>'将来負担比率（分子）の構造'!K$43</f>
        <v>716</v>
      </c>
      <c r="I64" s="166"/>
      <c r="J64" s="166"/>
      <c r="K64" s="166">
        <f>'将来負担比率（分子）の構造'!L$43</f>
        <v>684</v>
      </c>
      <c r="L64" s="166"/>
      <c r="M64" s="166"/>
      <c r="N64" s="166">
        <f>'将来負担比率（分子）の構造'!M$43</f>
        <v>593</v>
      </c>
      <c r="O64" s="166"/>
      <c r="P64" s="166"/>
    </row>
    <row r="65" spans="1:16" x14ac:dyDescent="0.15">
      <c r="A65" s="166" t="s">
        <v>31</v>
      </c>
      <c r="B65" s="166">
        <f>'将来負担比率（分子）の構造'!I$42</f>
        <v>236</v>
      </c>
      <c r="C65" s="166"/>
      <c r="D65" s="166"/>
      <c r="E65" s="166">
        <f>'将来負担比率（分子）の構造'!J$42</f>
        <v>160</v>
      </c>
      <c r="F65" s="166"/>
      <c r="G65" s="166"/>
      <c r="H65" s="166">
        <f>'将来負担比率（分子）の構造'!K$42</f>
        <v>90</v>
      </c>
      <c r="I65" s="166"/>
      <c r="J65" s="166"/>
      <c r="K65" s="166">
        <f>'将来負担比率（分子）の構造'!L$42</f>
        <v>25</v>
      </c>
      <c r="L65" s="166"/>
      <c r="M65" s="166"/>
      <c r="N65" s="166" t="str">
        <f>'将来負担比率（分子）の構造'!M$42</f>
        <v>-</v>
      </c>
      <c r="O65" s="166"/>
      <c r="P65" s="166"/>
    </row>
    <row r="66" spans="1:16" x14ac:dyDescent="0.15">
      <c r="A66" s="166" t="s">
        <v>30</v>
      </c>
      <c r="B66" s="166">
        <f>'将来負担比率（分子）の構造'!I$41</f>
        <v>6029</v>
      </c>
      <c r="C66" s="166"/>
      <c r="D66" s="166"/>
      <c r="E66" s="166">
        <f>'将来負担比率（分子）の構造'!J$41</f>
        <v>5781</v>
      </c>
      <c r="F66" s="166"/>
      <c r="G66" s="166"/>
      <c r="H66" s="166">
        <f>'将来負担比率（分子）の構造'!K$41</f>
        <v>5691</v>
      </c>
      <c r="I66" s="166"/>
      <c r="J66" s="166"/>
      <c r="K66" s="166">
        <f>'将来負担比率（分子）の構造'!L$41</f>
        <v>6470</v>
      </c>
      <c r="L66" s="166"/>
      <c r="M66" s="166"/>
      <c r="N66" s="166">
        <f>'将来負担比率（分子）の構造'!M$41</f>
        <v>7051</v>
      </c>
      <c r="O66" s="166"/>
      <c r="P66" s="166"/>
    </row>
    <row r="67" spans="1:16" x14ac:dyDescent="0.15">
      <c r="A67" s="166" t="s">
        <v>74</v>
      </c>
      <c r="B67" s="166" t="e">
        <f>NA()</f>
        <v>#N/A</v>
      </c>
      <c r="C67" s="166">
        <f>IF(ISNUMBER('将来負担比率（分子）の構造'!I$53), IF('将来負担比率（分子）の構造'!I$53 &lt; 0, 0, '将来負担比率（分子）の構造'!I$53), NA())</f>
        <v>2048</v>
      </c>
      <c r="D67" s="166" t="e">
        <f>NA()</f>
        <v>#N/A</v>
      </c>
      <c r="E67" s="166" t="e">
        <f>NA()</f>
        <v>#N/A</v>
      </c>
      <c r="F67" s="166">
        <f>IF(ISNUMBER('将来負担比率（分子）の構造'!J$53), IF('将来負担比率（分子）の構造'!J$53 &lt; 0, 0, '将来負担比率（分子）の構造'!J$53), NA())</f>
        <v>1994</v>
      </c>
      <c r="G67" s="166" t="e">
        <f>NA()</f>
        <v>#N/A</v>
      </c>
      <c r="H67" s="166" t="e">
        <f>NA()</f>
        <v>#N/A</v>
      </c>
      <c r="I67" s="166">
        <f>IF(ISNUMBER('将来負担比率（分子）の構造'!K$53), IF('将来負担比率（分子）の構造'!K$53 &lt; 0, 0, '将来負担比率（分子）の構造'!K$53), NA())</f>
        <v>1898</v>
      </c>
      <c r="J67" s="166" t="e">
        <f>NA()</f>
        <v>#N/A</v>
      </c>
      <c r="K67" s="166" t="e">
        <f>NA()</f>
        <v>#N/A</v>
      </c>
      <c r="L67" s="166">
        <f>IF(ISNUMBER('将来負担比率（分子）の構造'!L$53), IF('将来負担比率（分子）の構造'!L$53 &lt; 0, 0, '将来負担比率（分子）の構造'!L$53), NA())</f>
        <v>2469</v>
      </c>
      <c r="M67" s="166" t="e">
        <f>NA()</f>
        <v>#N/A</v>
      </c>
      <c r="N67" s="166" t="e">
        <f>NA()</f>
        <v>#N/A</v>
      </c>
      <c r="O67" s="166">
        <f>IF(ISNUMBER('将来負担比率（分子）の構造'!M$53), IF('将来負担比率（分子）の構造'!M$53 &lt; 0, 0, '将来負担比率（分子）の構造'!M$53), NA())</f>
        <v>2982</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829</v>
      </c>
      <c r="C72" s="170">
        <f>基金残高に係る経年分析!G55</f>
        <v>795</v>
      </c>
      <c r="D72" s="170">
        <f>基金残高に係る経年分析!H55</f>
        <v>881</v>
      </c>
    </row>
    <row r="73" spans="1:16" x14ac:dyDescent="0.15">
      <c r="A73" s="169" t="s">
        <v>77</v>
      </c>
      <c r="B73" s="170">
        <f>基金残高に係る経年分析!F56</f>
        <v>326</v>
      </c>
      <c r="C73" s="170">
        <f>基金残高に係る経年分析!G56</f>
        <v>279</v>
      </c>
      <c r="D73" s="170">
        <f>基金残高に係る経年分析!H56</f>
        <v>315</v>
      </c>
    </row>
    <row r="74" spans="1:16" x14ac:dyDescent="0.15">
      <c r="A74" s="169" t="s">
        <v>78</v>
      </c>
      <c r="B74" s="170">
        <f>基金残高に係る経年分析!F57</f>
        <v>159</v>
      </c>
      <c r="C74" s="170">
        <f>基金残高に係る経年分析!G57</f>
        <v>228</v>
      </c>
      <c r="D74" s="170">
        <f>基金残高に係る経年分析!H57</f>
        <v>242</v>
      </c>
    </row>
  </sheetData>
  <sheetProtection algorithmName="SHA-512" hashValue="/UlSoJVy2+f8jcM5aJnkFZtbUllY1y9s80XhhVbVac2HZATSX6whTpFhwGXkJWA2w4rm9z3wRuobTL84vc9NzQ==" saltValue="108vy2a3+zOhxzzjkKl4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4175-9222-4BBC-BEFA-8296B214A8A5}">
  <sheetPr>
    <pageSetUpPr fitToPage="1"/>
  </sheetPr>
  <dimension ref="B1:EM50"/>
  <sheetViews>
    <sheetView showGridLines="0" workbookViewId="0">
      <selection activeCell="AL39" sqref="AL39:AO39"/>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214</v>
      </c>
      <c r="DI1" s="614"/>
      <c r="DJ1" s="614"/>
      <c r="DK1" s="614"/>
      <c r="DL1" s="614"/>
      <c r="DM1" s="614"/>
      <c r="DN1" s="615"/>
      <c r="DO1" s="205"/>
      <c r="DP1" s="613" t="s">
        <v>215</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6" t="s">
        <v>217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220</v>
      </c>
      <c r="S4" s="617"/>
      <c r="T4" s="617"/>
      <c r="U4" s="617"/>
      <c r="V4" s="617"/>
      <c r="W4" s="617"/>
      <c r="X4" s="617"/>
      <c r="Y4" s="618"/>
      <c r="Z4" s="616" t="s">
        <v>221</v>
      </c>
      <c r="AA4" s="617"/>
      <c r="AB4" s="617"/>
      <c r="AC4" s="618"/>
      <c r="AD4" s="616" t="s">
        <v>222</v>
      </c>
      <c r="AE4" s="617"/>
      <c r="AF4" s="617"/>
      <c r="AG4" s="617"/>
      <c r="AH4" s="617"/>
      <c r="AI4" s="617"/>
      <c r="AJ4" s="617"/>
      <c r="AK4" s="618"/>
      <c r="AL4" s="616" t="s">
        <v>221</v>
      </c>
      <c r="AM4" s="617"/>
      <c r="AN4" s="617"/>
      <c r="AO4" s="618"/>
      <c r="AP4" s="619" t="s">
        <v>223</v>
      </c>
      <c r="AQ4" s="619"/>
      <c r="AR4" s="619"/>
      <c r="AS4" s="619"/>
      <c r="AT4" s="619"/>
      <c r="AU4" s="619"/>
      <c r="AV4" s="619"/>
      <c r="AW4" s="619"/>
      <c r="AX4" s="619"/>
      <c r="AY4" s="619"/>
      <c r="AZ4" s="619"/>
      <c r="BA4" s="619"/>
      <c r="BB4" s="619"/>
      <c r="BC4" s="619"/>
      <c r="BD4" s="619"/>
      <c r="BE4" s="619"/>
      <c r="BF4" s="619"/>
      <c r="BG4" s="619" t="s">
        <v>224</v>
      </c>
      <c r="BH4" s="619"/>
      <c r="BI4" s="619"/>
      <c r="BJ4" s="619"/>
      <c r="BK4" s="619"/>
      <c r="BL4" s="619"/>
      <c r="BM4" s="619"/>
      <c r="BN4" s="619"/>
      <c r="BO4" s="619" t="s">
        <v>221</v>
      </c>
      <c r="BP4" s="619"/>
      <c r="BQ4" s="619"/>
      <c r="BR4" s="619"/>
      <c r="BS4" s="619" t="s">
        <v>225</v>
      </c>
      <c r="BT4" s="619"/>
      <c r="BU4" s="619"/>
      <c r="BV4" s="619"/>
      <c r="BW4" s="619"/>
      <c r="BX4" s="619"/>
      <c r="BY4" s="619"/>
      <c r="BZ4" s="619"/>
      <c r="CA4" s="619"/>
      <c r="CB4" s="619"/>
      <c r="CD4" s="616" t="s">
        <v>226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227</v>
      </c>
      <c r="C5" s="621"/>
      <c r="D5" s="621"/>
      <c r="E5" s="621"/>
      <c r="F5" s="621"/>
      <c r="G5" s="621"/>
      <c r="H5" s="621"/>
      <c r="I5" s="621"/>
      <c r="J5" s="621"/>
      <c r="K5" s="621"/>
      <c r="L5" s="621"/>
      <c r="M5" s="621"/>
      <c r="N5" s="621"/>
      <c r="O5" s="621"/>
      <c r="P5" s="621"/>
      <c r="Q5" s="622"/>
      <c r="R5" s="623">
        <v>787304</v>
      </c>
      <c r="S5" s="624"/>
      <c r="T5" s="624"/>
      <c r="U5" s="624"/>
      <c r="V5" s="624"/>
      <c r="W5" s="624"/>
      <c r="X5" s="624"/>
      <c r="Y5" s="625"/>
      <c r="Z5" s="626">
        <v>10.8</v>
      </c>
      <c r="AA5" s="626"/>
      <c r="AB5" s="626"/>
      <c r="AC5" s="626"/>
      <c r="AD5" s="627">
        <v>787304</v>
      </c>
      <c r="AE5" s="627"/>
      <c r="AF5" s="627"/>
      <c r="AG5" s="627"/>
      <c r="AH5" s="627"/>
      <c r="AI5" s="627"/>
      <c r="AJ5" s="627"/>
      <c r="AK5" s="627"/>
      <c r="AL5" s="628">
        <v>23.1</v>
      </c>
      <c r="AM5" s="629"/>
      <c r="AN5" s="629"/>
      <c r="AO5" s="630"/>
      <c r="AP5" s="620" t="s">
        <v>228</v>
      </c>
      <c r="AQ5" s="621"/>
      <c r="AR5" s="621"/>
      <c r="AS5" s="621"/>
      <c r="AT5" s="621"/>
      <c r="AU5" s="621"/>
      <c r="AV5" s="621"/>
      <c r="AW5" s="621"/>
      <c r="AX5" s="621"/>
      <c r="AY5" s="621"/>
      <c r="AZ5" s="621"/>
      <c r="BA5" s="621"/>
      <c r="BB5" s="621"/>
      <c r="BC5" s="621"/>
      <c r="BD5" s="621"/>
      <c r="BE5" s="621"/>
      <c r="BF5" s="622"/>
      <c r="BG5" s="634">
        <v>774509</v>
      </c>
      <c r="BH5" s="635"/>
      <c r="BI5" s="635"/>
      <c r="BJ5" s="635"/>
      <c r="BK5" s="635"/>
      <c r="BL5" s="635"/>
      <c r="BM5" s="635"/>
      <c r="BN5" s="636"/>
      <c r="BO5" s="637">
        <v>98.4</v>
      </c>
      <c r="BP5" s="637"/>
      <c r="BQ5" s="637"/>
      <c r="BR5" s="637"/>
      <c r="BS5" s="638">
        <v>15030</v>
      </c>
      <c r="BT5" s="638"/>
      <c r="BU5" s="638"/>
      <c r="BV5" s="638"/>
      <c r="BW5" s="638"/>
      <c r="BX5" s="638"/>
      <c r="BY5" s="638"/>
      <c r="BZ5" s="638"/>
      <c r="CA5" s="638"/>
      <c r="CB5" s="642"/>
      <c r="CD5" s="616" t="s">
        <v>223</v>
      </c>
      <c r="CE5" s="617"/>
      <c r="CF5" s="617"/>
      <c r="CG5" s="617"/>
      <c r="CH5" s="617"/>
      <c r="CI5" s="617"/>
      <c r="CJ5" s="617"/>
      <c r="CK5" s="617"/>
      <c r="CL5" s="617"/>
      <c r="CM5" s="617"/>
      <c r="CN5" s="617"/>
      <c r="CO5" s="617"/>
      <c r="CP5" s="617"/>
      <c r="CQ5" s="618"/>
      <c r="CR5" s="616" t="s">
        <v>229</v>
      </c>
      <c r="CS5" s="617"/>
      <c r="CT5" s="617"/>
      <c r="CU5" s="617"/>
      <c r="CV5" s="617"/>
      <c r="CW5" s="617"/>
      <c r="CX5" s="617"/>
      <c r="CY5" s="618"/>
      <c r="CZ5" s="616" t="s">
        <v>221</v>
      </c>
      <c r="DA5" s="617"/>
      <c r="DB5" s="617"/>
      <c r="DC5" s="618"/>
      <c r="DD5" s="616" t="s">
        <v>230</v>
      </c>
      <c r="DE5" s="617"/>
      <c r="DF5" s="617"/>
      <c r="DG5" s="617"/>
      <c r="DH5" s="617"/>
      <c r="DI5" s="617"/>
      <c r="DJ5" s="617"/>
      <c r="DK5" s="617"/>
      <c r="DL5" s="617"/>
      <c r="DM5" s="617"/>
      <c r="DN5" s="617"/>
      <c r="DO5" s="617"/>
      <c r="DP5" s="618"/>
      <c r="DQ5" s="616" t="s">
        <v>231</v>
      </c>
      <c r="DR5" s="617"/>
      <c r="DS5" s="617"/>
      <c r="DT5" s="617"/>
      <c r="DU5" s="617"/>
      <c r="DV5" s="617"/>
      <c r="DW5" s="617"/>
      <c r="DX5" s="617"/>
      <c r="DY5" s="617"/>
      <c r="DZ5" s="617"/>
      <c r="EA5" s="617"/>
      <c r="EB5" s="617"/>
      <c r="EC5" s="618"/>
    </row>
    <row r="6" spans="2:143" ht="11.25" customHeight="1" x14ac:dyDescent="0.15">
      <c r="B6" s="631" t="s">
        <v>232</v>
      </c>
      <c r="C6" s="632"/>
      <c r="D6" s="632"/>
      <c r="E6" s="632"/>
      <c r="F6" s="632"/>
      <c r="G6" s="632"/>
      <c r="H6" s="632"/>
      <c r="I6" s="632"/>
      <c r="J6" s="632"/>
      <c r="K6" s="632"/>
      <c r="L6" s="632"/>
      <c r="M6" s="632"/>
      <c r="N6" s="632"/>
      <c r="O6" s="632"/>
      <c r="P6" s="632"/>
      <c r="Q6" s="633"/>
      <c r="R6" s="634">
        <v>88446</v>
      </c>
      <c r="S6" s="635"/>
      <c r="T6" s="635"/>
      <c r="U6" s="635"/>
      <c r="V6" s="635"/>
      <c r="W6" s="635"/>
      <c r="X6" s="635"/>
      <c r="Y6" s="636"/>
      <c r="Z6" s="637">
        <v>1.2</v>
      </c>
      <c r="AA6" s="637"/>
      <c r="AB6" s="637"/>
      <c r="AC6" s="637"/>
      <c r="AD6" s="638">
        <v>88446</v>
      </c>
      <c r="AE6" s="638"/>
      <c r="AF6" s="638"/>
      <c r="AG6" s="638"/>
      <c r="AH6" s="638"/>
      <c r="AI6" s="638"/>
      <c r="AJ6" s="638"/>
      <c r="AK6" s="638"/>
      <c r="AL6" s="639">
        <v>2.6</v>
      </c>
      <c r="AM6" s="640"/>
      <c r="AN6" s="640"/>
      <c r="AO6" s="641"/>
      <c r="AP6" s="631" t="s">
        <v>233</v>
      </c>
      <c r="AQ6" s="632"/>
      <c r="AR6" s="632"/>
      <c r="AS6" s="632"/>
      <c r="AT6" s="632"/>
      <c r="AU6" s="632"/>
      <c r="AV6" s="632"/>
      <c r="AW6" s="632"/>
      <c r="AX6" s="632"/>
      <c r="AY6" s="632"/>
      <c r="AZ6" s="632"/>
      <c r="BA6" s="632"/>
      <c r="BB6" s="632"/>
      <c r="BC6" s="632"/>
      <c r="BD6" s="632"/>
      <c r="BE6" s="632"/>
      <c r="BF6" s="633"/>
      <c r="BG6" s="634">
        <v>774509</v>
      </c>
      <c r="BH6" s="635"/>
      <c r="BI6" s="635"/>
      <c r="BJ6" s="635"/>
      <c r="BK6" s="635"/>
      <c r="BL6" s="635"/>
      <c r="BM6" s="635"/>
      <c r="BN6" s="636"/>
      <c r="BO6" s="637">
        <v>98.4</v>
      </c>
      <c r="BP6" s="637"/>
      <c r="BQ6" s="637"/>
      <c r="BR6" s="637"/>
      <c r="BS6" s="638">
        <v>15030</v>
      </c>
      <c r="BT6" s="638"/>
      <c r="BU6" s="638"/>
      <c r="BV6" s="638"/>
      <c r="BW6" s="638"/>
      <c r="BX6" s="638"/>
      <c r="BY6" s="638"/>
      <c r="BZ6" s="638"/>
      <c r="CA6" s="638"/>
      <c r="CB6" s="642"/>
      <c r="CD6" s="620" t="s">
        <v>234</v>
      </c>
      <c r="CE6" s="621"/>
      <c r="CF6" s="621"/>
      <c r="CG6" s="621"/>
      <c r="CH6" s="621"/>
      <c r="CI6" s="621"/>
      <c r="CJ6" s="621"/>
      <c r="CK6" s="621"/>
      <c r="CL6" s="621"/>
      <c r="CM6" s="621"/>
      <c r="CN6" s="621"/>
      <c r="CO6" s="621"/>
      <c r="CP6" s="621"/>
      <c r="CQ6" s="622"/>
      <c r="CR6" s="634">
        <v>76626</v>
      </c>
      <c r="CS6" s="635"/>
      <c r="CT6" s="635"/>
      <c r="CU6" s="635"/>
      <c r="CV6" s="635"/>
      <c r="CW6" s="635"/>
      <c r="CX6" s="635"/>
      <c r="CY6" s="636"/>
      <c r="CZ6" s="628">
        <v>1.1000000000000001</v>
      </c>
      <c r="DA6" s="629"/>
      <c r="DB6" s="629"/>
      <c r="DC6" s="645"/>
      <c r="DD6" s="643" t="s">
        <v>125</v>
      </c>
      <c r="DE6" s="635"/>
      <c r="DF6" s="635"/>
      <c r="DG6" s="635"/>
      <c r="DH6" s="635"/>
      <c r="DI6" s="635"/>
      <c r="DJ6" s="635"/>
      <c r="DK6" s="635"/>
      <c r="DL6" s="635"/>
      <c r="DM6" s="635"/>
      <c r="DN6" s="635"/>
      <c r="DO6" s="635"/>
      <c r="DP6" s="636"/>
      <c r="DQ6" s="643">
        <v>76626</v>
      </c>
      <c r="DR6" s="635"/>
      <c r="DS6" s="635"/>
      <c r="DT6" s="635"/>
      <c r="DU6" s="635"/>
      <c r="DV6" s="635"/>
      <c r="DW6" s="635"/>
      <c r="DX6" s="635"/>
      <c r="DY6" s="635"/>
      <c r="DZ6" s="635"/>
      <c r="EA6" s="635"/>
      <c r="EB6" s="635"/>
      <c r="EC6" s="644"/>
    </row>
    <row r="7" spans="2:143" ht="11.25" customHeight="1" x14ac:dyDescent="0.15">
      <c r="B7" s="631" t="s">
        <v>235</v>
      </c>
      <c r="C7" s="632"/>
      <c r="D7" s="632"/>
      <c r="E7" s="632"/>
      <c r="F7" s="632"/>
      <c r="G7" s="632"/>
      <c r="H7" s="632"/>
      <c r="I7" s="632"/>
      <c r="J7" s="632"/>
      <c r="K7" s="632"/>
      <c r="L7" s="632"/>
      <c r="M7" s="632"/>
      <c r="N7" s="632"/>
      <c r="O7" s="632"/>
      <c r="P7" s="632"/>
      <c r="Q7" s="633"/>
      <c r="R7" s="634">
        <v>518</v>
      </c>
      <c r="S7" s="635"/>
      <c r="T7" s="635"/>
      <c r="U7" s="635"/>
      <c r="V7" s="635"/>
      <c r="W7" s="635"/>
      <c r="X7" s="635"/>
      <c r="Y7" s="636"/>
      <c r="Z7" s="637">
        <v>0</v>
      </c>
      <c r="AA7" s="637"/>
      <c r="AB7" s="637"/>
      <c r="AC7" s="637"/>
      <c r="AD7" s="638">
        <v>518</v>
      </c>
      <c r="AE7" s="638"/>
      <c r="AF7" s="638"/>
      <c r="AG7" s="638"/>
      <c r="AH7" s="638"/>
      <c r="AI7" s="638"/>
      <c r="AJ7" s="638"/>
      <c r="AK7" s="638"/>
      <c r="AL7" s="639">
        <v>0</v>
      </c>
      <c r="AM7" s="640"/>
      <c r="AN7" s="640"/>
      <c r="AO7" s="641"/>
      <c r="AP7" s="631" t="s">
        <v>236</v>
      </c>
      <c r="AQ7" s="632"/>
      <c r="AR7" s="632"/>
      <c r="AS7" s="632"/>
      <c r="AT7" s="632"/>
      <c r="AU7" s="632"/>
      <c r="AV7" s="632"/>
      <c r="AW7" s="632"/>
      <c r="AX7" s="632"/>
      <c r="AY7" s="632"/>
      <c r="AZ7" s="632"/>
      <c r="BA7" s="632"/>
      <c r="BB7" s="632"/>
      <c r="BC7" s="632"/>
      <c r="BD7" s="632"/>
      <c r="BE7" s="632"/>
      <c r="BF7" s="633"/>
      <c r="BG7" s="634">
        <v>383901</v>
      </c>
      <c r="BH7" s="635"/>
      <c r="BI7" s="635"/>
      <c r="BJ7" s="635"/>
      <c r="BK7" s="635"/>
      <c r="BL7" s="635"/>
      <c r="BM7" s="635"/>
      <c r="BN7" s="636"/>
      <c r="BO7" s="637">
        <v>48.8</v>
      </c>
      <c r="BP7" s="637"/>
      <c r="BQ7" s="637"/>
      <c r="BR7" s="637"/>
      <c r="BS7" s="638">
        <v>14673</v>
      </c>
      <c r="BT7" s="638"/>
      <c r="BU7" s="638"/>
      <c r="BV7" s="638"/>
      <c r="BW7" s="638"/>
      <c r="BX7" s="638"/>
      <c r="BY7" s="638"/>
      <c r="BZ7" s="638"/>
      <c r="CA7" s="638"/>
      <c r="CB7" s="642"/>
      <c r="CD7" s="631" t="s">
        <v>237</v>
      </c>
      <c r="CE7" s="632"/>
      <c r="CF7" s="632"/>
      <c r="CG7" s="632"/>
      <c r="CH7" s="632"/>
      <c r="CI7" s="632"/>
      <c r="CJ7" s="632"/>
      <c r="CK7" s="632"/>
      <c r="CL7" s="632"/>
      <c r="CM7" s="632"/>
      <c r="CN7" s="632"/>
      <c r="CO7" s="632"/>
      <c r="CP7" s="632"/>
      <c r="CQ7" s="633"/>
      <c r="CR7" s="634">
        <v>981701</v>
      </c>
      <c r="CS7" s="635"/>
      <c r="CT7" s="635"/>
      <c r="CU7" s="635"/>
      <c r="CV7" s="635"/>
      <c r="CW7" s="635"/>
      <c r="CX7" s="635"/>
      <c r="CY7" s="636"/>
      <c r="CZ7" s="637">
        <v>13.8</v>
      </c>
      <c r="DA7" s="637"/>
      <c r="DB7" s="637"/>
      <c r="DC7" s="637"/>
      <c r="DD7" s="643">
        <v>30341</v>
      </c>
      <c r="DE7" s="635"/>
      <c r="DF7" s="635"/>
      <c r="DG7" s="635"/>
      <c r="DH7" s="635"/>
      <c r="DI7" s="635"/>
      <c r="DJ7" s="635"/>
      <c r="DK7" s="635"/>
      <c r="DL7" s="635"/>
      <c r="DM7" s="635"/>
      <c r="DN7" s="635"/>
      <c r="DO7" s="635"/>
      <c r="DP7" s="636"/>
      <c r="DQ7" s="643">
        <v>796172</v>
      </c>
      <c r="DR7" s="635"/>
      <c r="DS7" s="635"/>
      <c r="DT7" s="635"/>
      <c r="DU7" s="635"/>
      <c r="DV7" s="635"/>
      <c r="DW7" s="635"/>
      <c r="DX7" s="635"/>
      <c r="DY7" s="635"/>
      <c r="DZ7" s="635"/>
      <c r="EA7" s="635"/>
      <c r="EB7" s="635"/>
      <c r="EC7" s="644"/>
    </row>
    <row r="8" spans="2:143" ht="11.25" customHeight="1" x14ac:dyDescent="0.15">
      <c r="B8" s="631" t="s">
        <v>238</v>
      </c>
      <c r="C8" s="632"/>
      <c r="D8" s="632"/>
      <c r="E8" s="632"/>
      <c r="F8" s="632"/>
      <c r="G8" s="632"/>
      <c r="H8" s="632"/>
      <c r="I8" s="632"/>
      <c r="J8" s="632"/>
      <c r="K8" s="632"/>
      <c r="L8" s="632"/>
      <c r="M8" s="632"/>
      <c r="N8" s="632"/>
      <c r="O8" s="632"/>
      <c r="P8" s="632"/>
      <c r="Q8" s="633"/>
      <c r="R8" s="634">
        <v>2664</v>
      </c>
      <c r="S8" s="635"/>
      <c r="T8" s="635"/>
      <c r="U8" s="635"/>
      <c r="V8" s="635"/>
      <c r="W8" s="635"/>
      <c r="X8" s="635"/>
      <c r="Y8" s="636"/>
      <c r="Z8" s="637">
        <v>0</v>
      </c>
      <c r="AA8" s="637"/>
      <c r="AB8" s="637"/>
      <c r="AC8" s="637"/>
      <c r="AD8" s="638">
        <v>2664</v>
      </c>
      <c r="AE8" s="638"/>
      <c r="AF8" s="638"/>
      <c r="AG8" s="638"/>
      <c r="AH8" s="638"/>
      <c r="AI8" s="638"/>
      <c r="AJ8" s="638"/>
      <c r="AK8" s="638"/>
      <c r="AL8" s="639">
        <v>0.1</v>
      </c>
      <c r="AM8" s="640"/>
      <c r="AN8" s="640"/>
      <c r="AO8" s="641"/>
      <c r="AP8" s="631" t="s">
        <v>239</v>
      </c>
      <c r="AQ8" s="632"/>
      <c r="AR8" s="632"/>
      <c r="AS8" s="632"/>
      <c r="AT8" s="632"/>
      <c r="AU8" s="632"/>
      <c r="AV8" s="632"/>
      <c r="AW8" s="632"/>
      <c r="AX8" s="632"/>
      <c r="AY8" s="632"/>
      <c r="AZ8" s="632"/>
      <c r="BA8" s="632"/>
      <c r="BB8" s="632"/>
      <c r="BC8" s="632"/>
      <c r="BD8" s="632"/>
      <c r="BE8" s="632"/>
      <c r="BF8" s="633"/>
      <c r="BG8" s="634">
        <v>13134</v>
      </c>
      <c r="BH8" s="635"/>
      <c r="BI8" s="635"/>
      <c r="BJ8" s="635"/>
      <c r="BK8" s="635"/>
      <c r="BL8" s="635"/>
      <c r="BM8" s="635"/>
      <c r="BN8" s="636"/>
      <c r="BO8" s="637">
        <v>1.7</v>
      </c>
      <c r="BP8" s="637"/>
      <c r="BQ8" s="637"/>
      <c r="BR8" s="637"/>
      <c r="BS8" s="638" t="s">
        <v>125</v>
      </c>
      <c r="BT8" s="638"/>
      <c r="BU8" s="638"/>
      <c r="BV8" s="638"/>
      <c r="BW8" s="638"/>
      <c r="BX8" s="638"/>
      <c r="BY8" s="638"/>
      <c r="BZ8" s="638"/>
      <c r="CA8" s="638"/>
      <c r="CB8" s="642"/>
      <c r="CD8" s="631" t="s">
        <v>240</v>
      </c>
      <c r="CE8" s="632"/>
      <c r="CF8" s="632"/>
      <c r="CG8" s="632"/>
      <c r="CH8" s="632"/>
      <c r="CI8" s="632"/>
      <c r="CJ8" s="632"/>
      <c r="CK8" s="632"/>
      <c r="CL8" s="632"/>
      <c r="CM8" s="632"/>
      <c r="CN8" s="632"/>
      <c r="CO8" s="632"/>
      <c r="CP8" s="632"/>
      <c r="CQ8" s="633"/>
      <c r="CR8" s="634">
        <v>1390685</v>
      </c>
      <c r="CS8" s="635"/>
      <c r="CT8" s="635"/>
      <c r="CU8" s="635"/>
      <c r="CV8" s="635"/>
      <c r="CW8" s="635"/>
      <c r="CX8" s="635"/>
      <c r="CY8" s="636"/>
      <c r="CZ8" s="637">
        <v>19.600000000000001</v>
      </c>
      <c r="DA8" s="637"/>
      <c r="DB8" s="637"/>
      <c r="DC8" s="637"/>
      <c r="DD8" s="643">
        <v>7686</v>
      </c>
      <c r="DE8" s="635"/>
      <c r="DF8" s="635"/>
      <c r="DG8" s="635"/>
      <c r="DH8" s="635"/>
      <c r="DI8" s="635"/>
      <c r="DJ8" s="635"/>
      <c r="DK8" s="635"/>
      <c r="DL8" s="635"/>
      <c r="DM8" s="635"/>
      <c r="DN8" s="635"/>
      <c r="DO8" s="635"/>
      <c r="DP8" s="636"/>
      <c r="DQ8" s="643">
        <v>645211</v>
      </c>
      <c r="DR8" s="635"/>
      <c r="DS8" s="635"/>
      <c r="DT8" s="635"/>
      <c r="DU8" s="635"/>
      <c r="DV8" s="635"/>
      <c r="DW8" s="635"/>
      <c r="DX8" s="635"/>
      <c r="DY8" s="635"/>
      <c r="DZ8" s="635"/>
      <c r="EA8" s="635"/>
      <c r="EB8" s="635"/>
      <c r="EC8" s="644"/>
    </row>
    <row r="9" spans="2:143" ht="11.25" customHeight="1" x14ac:dyDescent="0.15">
      <c r="B9" s="631" t="s">
        <v>241</v>
      </c>
      <c r="C9" s="632"/>
      <c r="D9" s="632"/>
      <c r="E9" s="632"/>
      <c r="F9" s="632"/>
      <c r="G9" s="632"/>
      <c r="H9" s="632"/>
      <c r="I9" s="632"/>
      <c r="J9" s="632"/>
      <c r="K9" s="632"/>
      <c r="L9" s="632"/>
      <c r="M9" s="632"/>
      <c r="N9" s="632"/>
      <c r="O9" s="632"/>
      <c r="P9" s="632"/>
      <c r="Q9" s="633"/>
      <c r="R9" s="634">
        <v>3250</v>
      </c>
      <c r="S9" s="635"/>
      <c r="T9" s="635"/>
      <c r="U9" s="635"/>
      <c r="V9" s="635"/>
      <c r="W9" s="635"/>
      <c r="X9" s="635"/>
      <c r="Y9" s="636"/>
      <c r="Z9" s="637">
        <v>0</v>
      </c>
      <c r="AA9" s="637"/>
      <c r="AB9" s="637"/>
      <c r="AC9" s="637"/>
      <c r="AD9" s="638">
        <v>3250</v>
      </c>
      <c r="AE9" s="638"/>
      <c r="AF9" s="638"/>
      <c r="AG9" s="638"/>
      <c r="AH9" s="638"/>
      <c r="AI9" s="638"/>
      <c r="AJ9" s="638"/>
      <c r="AK9" s="638"/>
      <c r="AL9" s="639">
        <v>0.1</v>
      </c>
      <c r="AM9" s="640"/>
      <c r="AN9" s="640"/>
      <c r="AO9" s="641"/>
      <c r="AP9" s="631" t="s">
        <v>242</v>
      </c>
      <c r="AQ9" s="632"/>
      <c r="AR9" s="632"/>
      <c r="AS9" s="632"/>
      <c r="AT9" s="632"/>
      <c r="AU9" s="632"/>
      <c r="AV9" s="632"/>
      <c r="AW9" s="632"/>
      <c r="AX9" s="632"/>
      <c r="AY9" s="632"/>
      <c r="AZ9" s="632"/>
      <c r="BA9" s="632"/>
      <c r="BB9" s="632"/>
      <c r="BC9" s="632"/>
      <c r="BD9" s="632"/>
      <c r="BE9" s="632"/>
      <c r="BF9" s="633"/>
      <c r="BG9" s="634">
        <v>319785</v>
      </c>
      <c r="BH9" s="635"/>
      <c r="BI9" s="635"/>
      <c r="BJ9" s="635"/>
      <c r="BK9" s="635"/>
      <c r="BL9" s="635"/>
      <c r="BM9" s="635"/>
      <c r="BN9" s="636"/>
      <c r="BO9" s="637">
        <v>40.6</v>
      </c>
      <c r="BP9" s="637"/>
      <c r="BQ9" s="637"/>
      <c r="BR9" s="637"/>
      <c r="BS9" s="638" t="s">
        <v>125</v>
      </c>
      <c r="BT9" s="638"/>
      <c r="BU9" s="638"/>
      <c r="BV9" s="638"/>
      <c r="BW9" s="638"/>
      <c r="BX9" s="638"/>
      <c r="BY9" s="638"/>
      <c r="BZ9" s="638"/>
      <c r="CA9" s="638"/>
      <c r="CB9" s="642"/>
      <c r="CD9" s="631" t="s">
        <v>243</v>
      </c>
      <c r="CE9" s="632"/>
      <c r="CF9" s="632"/>
      <c r="CG9" s="632"/>
      <c r="CH9" s="632"/>
      <c r="CI9" s="632"/>
      <c r="CJ9" s="632"/>
      <c r="CK9" s="632"/>
      <c r="CL9" s="632"/>
      <c r="CM9" s="632"/>
      <c r="CN9" s="632"/>
      <c r="CO9" s="632"/>
      <c r="CP9" s="632"/>
      <c r="CQ9" s="633"/>
      <c r="CR9" s="634">
        <v>1520756</v>
      </c>
      <c r="CS9" s="635"/>
      <c r="CT9" s="635"/>
      <c r="CU9" s="635"/>
      <c r="CV9" s="635"/>
      <c r="CW9" s="635"/>
      <c r="CX9" s="635"/>
      <c r="CY9" s="636"/>
      <c r="CZ9" s="637">
        <v>21.4</v>
      </c>
      <c r="DA9" s="637"/>
      <c r="DB9" s="637"/>
      <c r="DC9" s="637"/>
      <c r="DD9" s="643">
        <v>51567</v>
      </c>
      <c r="DE9" s="635"/>
      <c r="DF9" s="635"/>
      <c r="DG9" s="635"/>
      <c r="DH9" s="635"/>
      <c r="DI9" s="635"/>
      <c r="DJ9" s="635"/>
      <c r="DK9" s="635"/>
      <c r="DL9" s="635"/>
      <c r="DM9" s="635"/>
      <c r="DN9" s="635"/>
      <c r="DO9" s="635"/>
      <c r="DP9" s="636"/>
      <c r="DQ9" s="643">
        <v>606427</v>
      </c>
      <c r="DR9" s="635"/>
      <c r="DS9" s="635"/>
      <c r="DT9" s="635"/>
      <c r="DU9" s="635"/>
      <c r="DV9" s="635"/>
      <c r="DW9" s="635"/>
      <c r="DX9" s="635"/>
      <c r="DY9" s="635"/>
      <c r="DZ9" s="635"/>
      <c r="EA9" s="635"/>
      <c r="EB9" s="635"/>
      <c r="EC9" s="644"/>
    </row>
    <row r="10" spans="2:143" ht="11.25" customHeight="1" x14ac:dyDescent="0.15">
      <c r="B10" s="631" t="s">
        <v>244</v>
      </c>
      <c r="C10" s="632"/>
      <c r="D10" s="632"/>
      <c r="E10" s="632"/>
      <c r="F10" s="632"/>
      <c r="G10" s="632"/>
      <c r="H10" s="632"/>
      <c r="I10" s="632"/>
      <c r="J10" s="632"/>
      <c r="K10" s="632"/>
      <c r="L10" s="632"/>
      <c r="M10" s="632"/>
      <c r="N10" s="632"/>
      <c r="O10" s="632"/>
      <c r="P10" s="632"/>
      <c r="Q10" s="633"/>
      <c r="R10" s="634" t="s">
        <v>125</v>
      </c>
      <c r="S10" s="635"/>
      <c r="T10" s="635"/>
      <c r="U10" s="635"/>
      <c r="V10" s="635"/>
      <c r="W10" s="635"/>
      <c r="X10" s="635"/>
      <c r="Y10" s="636"/>
      <c r="Z10" s="637" t="s">
        <v>125</v>
      </c>
      <c r="AA10" s="637"/>
      <c r="AB10" s="637"/>
      <c r="AC10" s="637"/>
      <c r="AD10" s="638" t="s">
        <v>125</v>
      </c>
      <c r="AE10" s="638"/>
      <c r="AF10" s="638"/>
      <c r="AG10" s="638"/>
      <c r="AH10" s="638"/>
      <c r="AI10" s="638"/>
      <c r="AJ10" s="638"/>
      <c r="AK10" s="638"/>
      <c r="AL10" s="639" t="s">
        <v>125</v>
      </c>
      <c r="AM10" s="640"/>
      <c r="AN10" s="640"/>
      <c r="AO10" s="641"/>
      <c r="AP10" s="631" t="s">
        <v>245</v>
      </c>
      <c r="AQ10" s="632"/>
      <c r="AR10" s="632"/>
      <c r="AS10" s="632"/>
      <c r="AT10" s="632"/>
      <c r="AU10" s="632"/>
      <c r="AV10" s="632"/>
      <c r="AW10" s="632"/>
      <c r="AX10" s="632"/>
      <c r="AY10" s="632"/>
      <c r="AZ10" s="632"/>
      <c r="BA10" s="632"/>
      <c r="BB10" s="632"/>
      <c r="BC10" s="632"/>
      <c r="BD10" s="632"/>
      <c r="BE10" s="632"/>
      <c r="BF10" s="633"/>
      <c r="BG10" s="634">
        <v>23506</v>
      </c>
      <c r="BH10" s="635"/>
      <c r="BI10" s="635"/>
      <c r="BJ10" s="635"/>
      <c r="BK10" s="635"/>
      <c r="BL10" s="635"/>
      <c r="BM10" s="635"/>
      <c r="BN10" s="636"/>
      <c r="BO10" s="637">
        <v>3</v>
      </c>
      <c r="BP10" s="637"/>
      <c r="BQ10" s="637"/>
      <c r="BR10" s="637"/>
      <c r="BS10" s="638">
        <v>6823</v>
      </c>
      <c r="BT10" s="638"/>
      <c r="BU10" s="638"/>
      <c r="BV10" s="638"/>
      <c r="BW10" s="638"/>
      <c r="BX10" s="638"/>
      <c r="BY10" s="638"/>
      <c r="BZ10" s="638"/>
      <c r="CA10" s="638"/>
      <c r="CB10" s="642"/>
      <c r="CD10" s="631" t="s">
        <v>246</v>
      </c>
      <c r="CE10" s="632"/>
      <c r="CF10" s="632"/>
      <c r="CG10" s="632"/>
      <c r="CH10" s="632"/>
      <c r="CI10" s="632"/>
      <c r="CJ10" s="632"/>
      <c r="CK10" s="632"/>
      <c r="CL10" s="632"/>
      <c r="CM10" s="632"/>
      <c r="CN10" s="632"/>
      <c r="CO10" s="632"/>
      <c r="CP10" s="632"/>
      <c r="CQ10" s="633"/>
      <c r="CR10" s="634" t="s">
        <v>125</v>
      </c>
      <c r="CS10" s="635"/>
      <c r="CT10" s="635"/>
      <c r="CU10" s="635"/>
      <c r="CV10" s="635"/>
      <c r="CW10" s="635"/>
      <c r="CX10" s="635"/>
      <c r="CY10" s="636"/>
      <c r="CZ10" s="637" t="s">
        <v>125</v>
      </c>
      <c r="DA10" s="637"/>
      <c r="DB10" s="637"/>
      <c r="DC10" s="637"/>
      <c r="DD10" s="643" t="s">
        <v>125</v>
      </c>
      <c r="DE10" s="635"/>
      <c r="DF10" s="635"/>
      <c r="DG10" s="635"/>
      <c r="DH10" s="635"/>
      <c r="DI10" s="635"/>
      <c r="DJ10" s="635"/>
      <c r="DK10" s="635"/>
      <c r="DL10" s="635"/>
      <c r="DM10" s="635"/>
      <c r="DN10" s="635"/>
      <c r="DO10" s="635"/>
      <c r="DP10" s="636"/>
      <c r="DQ10" s="643" t="s">
        <v>125</v>
      </c>
      <c r="DR10" s="635"/>
      <c r="DS10" s="635"/>
      <c r="DT10" s="635"/>
      <c r="DU10" s="635"/>
      <c r="DV10" s="635"/>
      <c r="DW10" s="635"/>
      <c r="DX10" s="635"/>
      <c r="DY10" s="635"/>
      <c r="DZ10" s="635"/>
      <c r="EA10" s="635"/>
      <c r="EB10" s="635"/>
      <c r="EC10" s="644"/>
    </row>
    <row r="11" spans="2:143" ht="11.25" customHeight="1" x14ac:dyDescent="0.15">
      <c r="B11" s="631" t="s">
        <v>247</v>
      </c>
      <c r="C11" s="632"/>
      <c r="D11" s="632"/>
      <c r="E11" s="632"/>
      <c r="F11" s="632"/>
      <c r="G11" s="632"/>
      <c r="H11" s="632"/>
      <c r="I11" s="632"/>
      <c r="J11" s="632"/>
      <c r="K11" s="632"/>
      <c r="L11" s="632"/>
      <c r="M11" s="632"/>
      <c r="N11" s="632"/>
      <c r="O11" s="632"/>
      <c r="P11" s="632"/>
      <c r="Q11" s="633"/>
      <c r="R11" s="634">
        <v>186672</v>
      </c>
      <c r="S11" s="635"/>
      <c r="T11" s="635"/>
      <c r="U11" s="635"/>
      <c r="V11" s="635"/>
      <c r="W11" s="635"/>
      <c r="X11" s="635"/>
      <c r="Y11" s="636"/>
      <c r="Z11" s="639">
        <v>2.6</v>
      </c>
      <c r="AA11" s="640"/>
      <c r="AB11" s="640"/>
      <c r="AC11" s="646"/>
      <c r="AD11" s="643">
        <v>186672</v>
      </c>
      <c r="AE11" s="635"/>
      <c r="AF11" s="635"/>
      <c r="AG11" s="635"/>
      <c r="AH11" s="635"/>
      <c r="AI11" s="635"/>
      <c r="AJ11" s="635"/>
      <c r="AK11" s="636"/>
      <c r="AL11" s="639">
        <v>5.5</v>
      </c>
      <c r="AM11" s="640"/>
      <c r="AN11" s="640"/>
      <c r="AO11" s="641"/>
      <c r="AP11" s="631" t="s">
        <v>248</v>
      </c>
      <c r="AQ11" s="632"/>
      <c r="AR11" s="632"/>
      <c r="AS11" s="632"/>
      <c r="AT11" s="632"/>
      <c r="AU11" s="632"/>
      <c r="AV11" s="632"/>
      <c r="AW11" s="632"/>
      <c r="AX11" s="632"/>
      <c r="AY11" s="632"/>
      <c r="AZ11" s="632"/>
      <c r="BA11" s="632"/>
      <c r="BB11" s="632"/>
      <c r="BC11" s="632"/>
      <c r="BD11" s="632"/>
      <c r="BE11" s="632"/>
      <c r="BF11" s="633"/>
      <c r="BG11" s="634">
        <v>27476</v>
      </c>
      <c r="BH11" s="635"/>
      <c r="BI11" s="635"/>
      <c r="BJ11" s="635"/>
      <c r="BK11" s="635"/>
      <c r="BL11" s="635"/>
      <c r="BM11" s="635"/>
      <c r="BN11" s="636"/>
      <c r="BO11" s="637">
        <v>3.5</v>
      </c>
      <c r="BP11" s="637"/>
      <c r="BQ11" s="637"/>
      <c r="BR11" s="637"/>
      <c r="BS11" s="638">
        <v>7850</v>
      </c>
      <c r="BT11" s="638"/>
      <c r="BU11" s="638"/>
      <c r="BV11" s="638"/>
      <c r="BW11" s="638"/>
      <c r="BX11" s="638"/>
      <c r="BY11" s="638"/>
      <c r="BZ11" s="638"/>
      <c r="CA11" s="638"/>
      <c r="CB11" s="642"/>
      <c r="CD11" s="631" t="s">
        <v>249</v>
      </c>
      <c r="CE11" s="632"/>
      <c r="CF11" s="632"/>
      <c r="CG11" s="632"/>
      <c r="CH11" s="632"/>
      <c r="CI11" s="632"/>
      <c r="CJ11" s="632"/>
      <c r="CK11" s="632"/>
      <c r="CL11" s="632"/>
      <c r="CM11" s="632"/>
      <c r="CN11" s="632"/>
      <c r="CO11" s="632"/>
      <c r="CP11" s="632"/>
      <c r="CQ11" s="633"/>
      <c r="CR11" s="634">
        <v>1038561</v>
      </c>
      <c r="CS11" s="635"/>
      <c r="CT11" s="635"/>
      <c r="CU11" s="635"/>
      <c r="CV11" s="635"/>
      <c r="CW11" s="635"/>
      <c r="CX11" s="635"/>
      <c r="CY11" s="636"/>
      <c r="CZ11" s="637">
        <v>14.6</v>
      </c>
      <c r="DA11" s="637"/>
      <c r="DB11" s="637"/>
      <c r="DC11" s="637"/>
      <c r="DD11" s="643">
        <v>504549</v>
      </c>
      <c r="DE11" s="635"/>
      <c r="DF11" s="635"/>
      <c r="DG11" s="635"/>
      <c r="DH11" s="635"/>
      <c r="DI11" s="635"/>
      <c r="DJ11" s="635"/>
      <c r="DK11" s="635"/>
      <c r="DL11" s="635"/>
      <c r="DM11" s="635"/>
      <c r="DN11" s="635"/>
      <c r="DO11" s="635"/>
      <c r="DP11" s="636"/>
      <c r="DQ11" s="643">
        <v>279677</v>
      </c>
      <c r="DR11" s="635"/>
      <c r="DS11" s="635"/>
      <c r="DT11" s="635"/>
      <c r="DU11" s="635"/>
      <c r="DV11" s="635"/>
      <c r="DW11" s="635"/>
      <c r="DX11" s="635"/>
      <c r="DY11" s="635"/>
      <c r="DZ11" s="635"/>
      <c r="EA11" s="635"/>
      <c r="EB11" s="635"/>
      <c r="EC11" s="644"/>
    </row>
    <row r="12" spans="2:143" ht="11.25" customHeight="1" x14ac:dyDescent="0.15">
      <c r="B12" s="631" t="s">
        <v>250</v>
      </c>
      <c r="C12" s="632"/>
      <c r="D12" s="632"/>
      <c r="E12" s="632"/>
      <c r="F12" s="632"/>
      <c r="G12" s="632"/>
      <c r="H12" s="632"/>
      <c r="I12" s="632"/>
      <c r="J12" s="632"/>
      <c r="K12" s="632"/>
      <c r="L12" s="632"/>
      <c r="M12" s="632"/>
      <c r="N12" s="632"/>
      <c r="O12" s="632"/>
      <c r="P12" s="632"/>
      <c r="Q12" s="633"/>
      <c r="R12" s="634">
        <v>5879</v>
      </c>
      <c r="S12" s="635"/>
      <c r="T12" s="635"/>
      <c r="U12" s="635"/>
      <c r="V12" s="635"/>
      <c r="W12" s="635"/>
      <c r="X12" s="635"/>
      <c r="Y12" s="636"/>
      <c r="Z12" s="637">
        <v>0.1</v>
      </c>
      <c r="AA12" s="637"/>
      <c r="AB12" s="637"/>
      <c r="AC12" s="637"/>
      <c r="AD12" s="638">
        <v>5879</v>
      </c>
      <c r="AE12" s="638"/>
      <c r="AF12" s="638"/>
      <c r="AG12" s="638"/>
      <c r="AH12" s="638"/>
      <c r="AI12" s="638"/>
      <c r="AJ12" s="638"/>
      <c r="AK12" s="638"/>
      <c r="AL12" s="639">
        <v>0.2</v>
      </c>
      <c r="AM12" s="640"/>
      <c r="AN12" s="640"/>
      <c r="AO12" s="641"/>
      <c r="AP12" s="631" t="s">
        <v>251</v>
      </c>
      <c r="AQ12" s="632"/>
      <c r="AR12" s="632"/>
      <c r="AS12" s="632"/>
      <c r="AT12" s="632"/>
      <c r="AU12" s="632"/>
      <c r="AV12" s="632"/>
      <c r="AW12" s="632"/>
      <c r="AX12" s="632"/>
      <c r="AY12" s="632"/>
      <c r="AZ12" s="632"/>
      <c r="BA12" s="632"/>
      <c r="BB12" s="632"/>
      <c r="BC12" s="632"/>
      <c r="BD12" s="632"/>
      <c r="BE12" s="632"/>
      <c r="BF12" s="633"/>
      <c r="BG12" s="634">
        <v>300678</v>
      </c>
      <c r="BH12" s="635"/>
      <c r="BI12" s="635"/>
      <c r="BJ12" s="635"/>
      <c r="BK12" s="635"/>
      <c r="BL12" s="635"/>
      <c r="BM12" s="635"/>
      <c r="BN12" s="636"/>
      <c r="BO12" s="637">
        <v>38.200000000000003</v>
      </c>
      <c r="BP12" s="637"/>
      <c r="BQ12" s="637"/>
      <c r="BR12" s="637"/>
      <c r="BS12" s="638">
        <v>357</v>
      </c>
      <c r="BT12" s="638"/>
      <c r="BU12" s="638"/>
      <c r="BV12" s="638"/>
      <c r="BW12" s="638"/>
      <c r="BX12" s="638"/>
      <c r="BY12" s="638"/>
      <c r="BZ12" s="638"/>
      <c r="CA12" s="638"/>
      <c r="CB12" s="642"/>
      <c r="CD12" s="631" t="s">
        <v>252</v>
      </c>
      <c r="CE12" s="632"/>
      <c r="CF12" s="632"/>
      <c r="CG12" s="632"/>
      <c r="CH12" s="632"/>
      <c r="CI12" s="632"/>
      <c r="CJ12" s="632"/>
      <c r="CK12" s="632"/>
      <c r="CL12" s="632"/>
      <c r="CM12" s="632"/>
      <c r="CN12" s="632"/>
      <c r="CO12" s="632"/>
      <c r="CP12" s="632"/>
      <c r="CQ12" s="633"/>
      <c r="CR12" s="634">
        <v>212923</v>
      </c>
      <c r="CS12" s="635"/>
      <c r="CT12" s="635"/>
      <c r="CU12" s="635"/>
      <c r="CV12" s="635"/>
      <c r="CW12" s="635"/>
      <c r="CX12" s="635"/>
      <c r="CY12" s="636"/>
      <c r="CZ12" s="637">
        <v>3</v>
      </c>
      <c r="DA12" s="637"/>
      <c r="DB12" s="637"/>
      <c r="DC12" s="637"/>
      <c r="DD12" s="643">
        <v>47759</v>
      </c>
      <c r="DE12" s="635"/>
      <c r="DF12" s="635"/>
      <c r="DG12" s="635"/>
      <c r="DH12" s="635"/>
      <c r="DI12" s="635"/>
      <c r="DJ12" s="635"/>
      <c r="DK12" s="635"/>
      <c r="DL12" s="635"/>
      <c r="DM12" s="635"/>
      <c r="DN12" s="635"/>
      <c r="DO12" s="635"/>
      <c r="DP12" s="636"/>
      <c r="DQ12" s="643">
        <v>143161</v>
      </c>
      <c r="DR12" s="635"/>
      <c r="DS12" s="635"/>
      <c r="DT12" s="635"/>
      <c r="DU12" s="635"/>
      <c r="DV12" s="635"/>
      <c r="DW12" s="635"/>
      <c r="DX12" s="635"/>
      <c r="DY12" s="635"/>
      <c r="DZ12" s="635"/>
      <c r="EA12" s="635"/>
      <c r="EB12" s="635"/>
      <c r="EC12" s="644"/>
    </row>
    <row r="13" spans="2:143" ht="11.25" customHeight="1" x14ac:dyDescent="0.15">
      <c r="B13" s="631" t="s">
        <v>253</v>
      </c>
      <c r="C13" s="632"/>
      <c r="D13" s="632"/>
      <c r="E13" s="632"/>
      <c r="F13" s="632"/>
      <c r="G13" s="632"/>
      <c r="H13" s="632"/>
      <c r="I13" s="632"/>
      <c r="J13" s="632"/>
      <c r="K13" s="632"/>
      <c r="L13" s="632"/>
      <c r="M13" s="632"/>
      <c r="N13" s="632"/>
      <c r="O13" s="632"/>
      <c r="P13" s="632"/>
      <c r="Q13" s="633"/>
      <c r="R13" s="634" t="s">
        <v>125</v>
      </c>
      <c r="S13" s="635"/>
      <c r="T13" s="635"/>
      <c r="U13" s="635"/>
      <c r="V13" s="635"/>
      <c r="W13" s="635"/>
      <c r="X13" s="635"/>
      <c r="Y13" s="636"/>
      <c r="Z13" s="637" t="s">
        <v>125</v>
      </c>
      <c r="AA13" s="637"/>
      <c r="AB13" s="637"/>
      <c r="AC13" s="637"/>
      <c r="AD13" s="638" t="s">
        <v>125</v>
      </c>
      <c r="AE13" s="638"/>
      <c r="AF13" s="638"/>
      <c r="AG13" s="638"/>
      <c r="AH13" s="638"/>
      <c r="AI13" s="638"/>
      <c r="AJ13" s="638"/>
      <c r="AK13" s="638"/>
      <c r="AL13" s="639" t="s">
        <v>125</v>
      </c>
      <c r="AM13" s="640"/>
      <c r="AN13" s="640"/>
      <c r="AO13" s="641"/>
      <c r="AP13" s="631" t="s">
        <v>254</v>
      </c>
      <c r="AQ13" s="632"/>
      <c r="AR13" s="632"/>
      <c r="AS13" s="632"/>
      <c r="AT13" s="632"/>
      <c r="AU13" s="632"/>
      <c r="AV13" s="632"/>
      <c r="AW13" s="632"/>
      <c r="AX13" s="632"/>
      <c r="AY13" s="632"/>
      <c r="AZ13" s="632"/>
      <c r="BA13" s="632"/>
      <c r="BB13" s="632"/>
      <c r="BC13" s="632"/>
      <c r="BD13" s="632"/>
      <c r="BE13" s="632"/>
      <c r="BF13" s="633"/>
      <c r="BG13" s="634">
        <v>297995</v>
      </c>
      <c r="BH13" s="635"/>
      <c r="BI13" s="635"/>
      <c r="BJ13" s="635"/>
      <c r="BK13" s="635"/>
      <c r="BL13" s="635"/>
      <c r="BM13" s="635"/>
      <c r="BN13" s="636"/>
      <c r="BO13" s="637">
        <v>37.9</v>
      </c>
      <c r="BP13" s="637"/>
      <c r="BQ13" s="637"/>
      <c r="BR13" s="637"/>
      <c r="BS13" s="638">
        <v>357</v>
      </c>
      <c r="BT13" s="638"/>
      <c r="BU13" s="638"/>
      <c r="BV13" s="638"/>
      <c r="BW13" s="638"/>
      <c r="BX13" s="638"/>
      <c r="BY13" s="638"/>
      <c r="BZ13" s="638"/>
      <c r="CA13" s="638"/>
      <c r="CB13" s="642"/>
      <c r="CD13" s="631" t="s">
        <v>255</v>
      </c>
      <c r="CE13" s="632"/>
      <c r="CF13" s="632"/>
      <c r="CG13" s="632"/>
      <c r="CH13" s="632"/>
      <c r="CI13" s="632"/>
      <c r="CJ13" s="632"/>
      <c r="CK13" s="632"/>
      <c r="CL13" s="632"/>
      <c r="CM13" s="632"/>
      <c r="CN13" s="632"/>
      <c r="CO13" s="632"/>
      <c r="CP13" s="632"/>
      <c r="CQ13" s="633"/>
      <c r="CR13" s="634">
        <v>597126</v>
      </c>
      <c r="CS13" s="635"/>
      <c r="CT13" s="635"/>
      <c r="CU13" s="635"/>
      <c r="CV13" s="635"/>
      <c r="CW13" s="635"/>
      <c r="CX13" s="635"/>
      <c r="CY13" s="636"/>
      <c r="CZ13" s="637">
        <v>8.4</v>
      </c>
      <c r="DA13" s="637"/>
      <c r="DB13" s="637"/>
      <c r="DC13" s="637"/>
      <c r="DD13" s="643">
        <v>134729</v>
      </c>
      <c r="DE13" s="635"/>
      <c r="DF13" s="635"/>
      <c r="DG13" s="635"/>
      <c r="DH13" s="635"/>
      <c r="DI13" s="635"/>
      <c r="DJ13" s="635"/>
      <c r="DK13" s="635"/>
      <c r="DL13" s="635"/>
      <c r="DM13" s="635"/>
      <c r="DN13" s="635"/>
      <c r="DO13" s="635"/>
      <c r="DP13" s="636"/>
      <c r="DQ13" s="643">
        <v>463726</v>
      </c>
      <c r="DR13" s="635"/>
      <c r="DS13" s="635"/>
      <c r="DT13" s="635"/>
      <c r="DU13" s="635"/>
      <c r="DV13" s="635"/>
      <c r="DW13" s="635"/>
      <c r="DX13" s="635"/>
      <c r="DY13" s="635"/>
      <c r="DZ13" s="635"/>
      <c r="EA13" s="635"/>
      <c r="EB13" s="635"/>
      <c r="EC13" s="644"/>
    </row>
    <row r="14" spans="2:143" ht="11.25" customHeight="1" x14ac:dyDescent="0.15">
      <c r="B14" s="631" t="s">
        <v>256</v>
      </c>
      <c r="C14" s="632"/>
      <c r="D14" s="632"/>
      <c r="E14" s="632"/>
      <c r="F14" s="632"/>
      <c r="G14" s="632"/>
      <c r="H14" s="632"/>
      <c r="I14" s="632"/>
      <c r="J14" s="632"/>
      <c r="K14" s="632"/>
      <c r="L14" s="632"/>
      <c r="M14" s="632"/>
      <c r="N14" s="632"/>
      <c r="O14" s="632"/>
      <c r="P14" s="632"/>
      <c r="Q14" s="633"/>
      <c r="R14" s="634" t="s">
        <v>125</v>
      </c>
      <c r="S14" s="635"/>
      <c r="T14" s="635"/>
      <c r="U14" s="635"/>
      <c r="V14" s="635"/>
      <c r="W14" s="635"/>
      <c r="X14" s="635"/>
      <c r="Y14" s="636"/>
      <c r="Z14" s="637" t="s">
        <v>125</v>
      </c>
      <c r="AA14" s="637"/>
      <c r="AB14" s="637"/>
      <c r="AC14" s="637"/>
      <c r="AD14" s="638" t="s">
        <v>125</v>
      </c>
      <c r="AE14" s="638"/>
      <c r="AF14" s="638"/>
      <c r="AG14" s="638"/>
      <c r="AH14" s="638"/>
      <c r="AI14" s="638"/>
      <c r="AJ14" s="638"/>
      <c r="AK14" s="638"/>
      <c r="AL14" s="639" t="s">
        <v>125</v>
      </c>
      <c r="AM14" s="640"/>
      <c r="AN14" s="640"/>
      <c r="AO14" s="641"/>
      <c r="AP14" s="631" t="s">
        <v>257</v>
      </c>
      <c r="AQ14" s="632"/>
      <c r="AR14" s="632"/>
      <c r="AS14" s="632"/>
      <c r="AT14" s="632"/>
      <c r="AU14" s="632"/>
      <c r="AV14" s="632"/>
      <c r="AW14" s="632"/>
      <c r="AX14" s="632"/>
      <c r="AY14" s="632"/>
      <c r="AZ14" s="632"/>
      <c r="BA14" s="632"/>
      <c r="BB14" s="632"/>
      <c r="BC14" s="632"/>
      <c r="BD14" s="632"/>
      <c r="BE14" s="632"/>
      <c r="BF14" s="633"/>
      <c r="BG14" s="634">
        <v>26159</v>
      </c>
      <c r="BH14" s="635"/>
      <c r="BI14" s="635"/>
      <c r="BJ14" s="635"/>
      <c r="BK14" s="635"/>
      <c r="BL14" s="635"/>
      <c r="BM14" s="635"/>
      <c r="BN14" s="636"/>
      <c r="BO14" s="637">
        <v>3.3</v>
      </c>
      <c r="BP14" s="637"/>
      <c r="BQ14" s="637"/>
      <c r="BR14" s="637"/>
      <c r="BS14" s="638" t="s">
        <v>125</v>
      </c>
      <c r="BT14" s="638"/>
      <c r="BU14" s="638"/>
      <c r="BV14" s="638"/>
      <c r="BW14" s="638"/>
      <c r="BX14" s="638"/>
      <c r="BY14" s="638"/>
      <c r="BZ14" s="638"/>
      <c r="CA14" s="638"/>
      <c r="CB14" s="642"/>
      <c r="CD14" s="631" t="s">
        <v>258</v>
      </c>
      <c r="CE14" s="632"/>
      <c r="CF14" s="632"/>
      <c r="CG14" s="632"/>
      <c r="CH14" s="632"/>
      <c r="CI14" s="632"/>
      <c r="CJ14" s="632"/>
      <c r="CK14" s="632"/>
      <c r="CL14" s="632"/>
      <c r="CM14" s="632"/>
      <c r="CN14" s="632"/>
      <c r="CO14" s="632"/>
      <c r="CP14" s="632"/>
      <c r="CQ14" s="633"/>
      <c r="CR14" s="634">
        <v>258099</v>
      </c>
      <c r="CS14" s="635"/>
      <c r="CT14" s="635"/>
      <c r="CU14" s="635"/>
      <c r="CV14" s="635"/>
      <c r="CW14" s="635"/>
      <c r="CX14" s="635"/>
      <c r="CY14" s="636"/>
      <c r="CZ14" s="637">
        <v>3.6</v>
      </c>
      <c r="DA14" s="637"/>
      <c r="DB14" s="637"/>
      <c r="DC14" s="637"/>
      <c r="DD14" s="643" t="s">
        <v>125</v>
      </c>
      <c r="DE14" s="635"/>
      <c r="DF14" s="635"/>
      <c r="DG14" s="635"/>
      <c r="DH14" s="635"/>
      <c r="DI14" s="635"/>
      <c r="DJ14" s="635"/>
      <c r="DK14" s="635"/>
      <c r="DL14" s="635"/>
      <c r="DM14" s="635"/>
      <c r="DN14" s="635"/>
      <c r="DO14" s="635"/>
      <c r="DP14" s="636"/>
      <c r="DQ14" s="643">
        <v>247999</v>
      </c>
      <c r="DR14" s="635"/>
      <c r="DS14" s="635"/>
      <c r="DT14" s="635"/>
      <c r="DU14" s="635"/>
      <c r="DV14" s="635"/>
      <c r="DW14" s="635"/>
      <c r="DX14" s="635"/>
      <c r="DY14" s="635"/>
      <c r="DZ14" s="635"/>
      <c r="EA14" s="635"/>
      <c r="EB14" s="635"/>
      <c r="EC14" s="644"/>
    </row>
    <row r="15" spans="2:143" ht="11.25" customHeight="1" x14ac:dyDescent="0.15">
      <c r="B15" s="631" t="s">
        <v>259</v>
      </c>
      <c r="C15" s="632"/>
      <c r="D15" s="632"/>
      <c r="E15" s="632"/>
      <c r="F15" s="632"/>
      <c r="G15" s="632"/>
      <c r="H15" s="632"/>
      <c r="I15" s="632"/>
      <c r="J15" s="632"/>
      <c r="K15" s="632"/>
      <c r="L15" s="632"/>
      <c r="M15" s="632"/>
      <c r="N15" s="632"/>
      <c r="O15" s="632"/>
      <c r="P15" s="632"/>
      <c r="Q15" s="633"/>
      <c r="R15" s="634" t="s">
        <v>125</v>
      </c>
      <c r="S15" s="635"/>
      <c r="T15" s="635"/>
      <c r="U15" s="635"/>
      <c r="V15" s="635"/>
      <c r="W15" s="635"/>
      <c r="X15" s="635"/>
      <c r="Y15" s="636"/>
      <c r="Z15" s="637" t="s">
        <v>125</v>
      </c>
      <c r="AA15" s="637"/>
      <c r="AB15" s="637"/>
      <c r="AC15" s="637"/>
      <c r="AD15" s="638" t="s">
        <v>125</v>
      </c>
      <c r="AE15" s="638"/>
      <c r="AF15" s="638"/>
      <c r="AG15" s="638"/>
      <c r="AH15" s="638"/>
      <c r="AI15" s="638"/>
      <c r="AJ15" s="638"/>
      <c r="AK15" s="638"/>
      <c r="AL15" s="639" t="s">
        <v>125</v>
      </c>
      <c r="AM15" s="640"/>
      <c r="AN15" s="640"/>
      <c r="AO15" s="641"/>
      <c r="AP15" s="631" t="s">
        <v>260</v>
      </c>
      <c r="AQ15" s="632"/>
      <c r="AR15" s="632"/>
      <c r="AS15" s="632"/>
      <c r="AT15" s="632"/>
      <c r="AU15" s="632"/>
      <c r="AV15" s="632"/>
      <c r="AW15" s="632"/>
      <c r="AX15" s="632"/>
      <c r="AY15" s="632"/>
      <c r="AZ15" s="632"/>
      <c r="BA15" s="632"/>
      <c r="BB15" s="632"/>
      <c r="BC15" s="632"/>
      <c r="BD15" s="632"/>
      <c r="BE15" s="632"/>
      <c r="BF15" s="633"/>
      <c r="BG15" s="634">
        <v>63771</v>
      </c>
      <c r="BH15" s="635"/>
      <c r="BI15" s="635"/>
      <c r="BJ15" s="635"/>
      <c r="BK15" s="635"/>
      <c r="BL15" s="635"/>
      <c r="BM15" s="635"/>
      <c r="BN15" s="636"/>
      <c r="BO15" s="637">
        <v>8.1</v>
      </c>
      <c r="BP15" s="637"/>
      <c r="BQ15" s="637"/>
      <c r="BR15" s="637"/>
      <c r="BS15" s="638" t="s">
        <v>125</v>
      </c>
      <c r="BT15" s="638"/>
      <c r="BU15" s="638"/>
      <c r="BV15" s="638"/>
      <c r="BW15" s="638"/>
      <c r="BX15" s="638"/>
      <c r="BY15" s="638"/>
      <c r="BZ15" s="638"/>
      <c r="CA15" s="638"/>
      <c r="CB15" s="642"/>
      <c r="CD15" s="631" t="s">
        <v>261</v>
      </c>
      <c r="CE15" s="632"/>
      <c r="CF15" s="632"/>
      <c r="CG15" s="632"/>
      <c r="CH15" s="632"/>
      <c r="CI15" s="632"/>
      <c r="CJ15" s="632"/>
      <c r="CK15" s="632"/>
      <c r="CL15" s="632"/>
      <c r="CM15" s="632"/>
      <c r="CN15" s="632"/>
      <c r="CO15" s="632"/>
      <c r="CP15" s="632"/>
      <c r="CQ15" s="633"/>
      <c r="CR15" s="634">
        <v>440574</v>
      </c>
      <c r="CS15" s="635"/>
      <c r="CT15" s="635"/>
      <c r="CU15" s="635"/>
      <c r="CV15" s="635"/>
      <c r="CW15" s="635"/>
      <c r="CX15" s="635"/>
      <c r="CY15" s="636"/>
      <c r="CZ15" s="637">
        <v>6.2</v>
      </c>
      <c r="DA15" s="637"/>
      <c r="DB15" s="637"/>
      <c r="DC15" s="637"/>
      <c r="DD15" s="643">
        <v>39829</v>
      </c>
      <c r="DE15" s="635"/>
      <c r="DF15" s="635"/>
      <c r="DG15" s="635"/>
      <c r="DH15" s="635"/>
      <c r="DI15" s="635"/>
      <c r="DJ15" s="635"/>
      <c r="DK15" s="635"/>
      <c r="DL15" s="635"/>
      <c r="DM15" s="635"/>
      <c r="DN15" s="635"/>
      <c r="DO15" s="635"/>
      <c r="DP15" s="636"/>
      <c r="DQ15" s="643">
        <v>408922</v>
      </c>
      <c r="DR15" s="635"/>
      <c r="DS15" s="635"/>
      <c r="DT15" s="635"/>
      <c r="DU15" s="635"/>
      <c r="DV15" s="635"/>
      <c r="DW15" s="635"/>
      <c r="DX15" s="635"/>
      <c r="DY15" s="635"/>
      <c r="DZ15" s="635"/>
      <c r="EA15" s="635"/>
      <c r="EB15" s="635"/>
      <c r="EC15" s="644"/>
    </row>
    <row r="16" spans="2:143" ht="11.25" customHeight="1" x14ac:dyDescent="0.15">
      <c r="B16" s="631" t="s">
        <v>262</v>
      </c>
      <c r="C16" s="632"/>
      <c r="D16" s="632"/>
      <c r="E16" s="632"/>
      <c r="F16" s="632"/>
      <c r="G16" s="632"/>
      <c r="H16" s="632"/>
      <c r="I16" s="632"/>
      <c r="J16" s="632"/>
      <c r="K16" s="632"/>
      <c r="L16" s="632"/>
      <c r="M16" s="632"/>
      <c r="N16" s="632"/>
      <c r="O16" s="632"/>
      <c r="P16" s="632"/>
      <c r="Q16" s="633"/>
      <c r="R16" s="634">
        <v>6053</v>
      </c>
      <c r="S16" s="635"/>
      <c r="T16" s="635"/>
      <c r="U16" s="635"/>
      <c r="V16" s="635"/>
      <c r="W16" s="635"/>
      <c r="X16" s="635"/>
      <c r="Y16" s="636"/>
      <c r="Z16" s="637">
        <v>0.1</v>
      </c>
      <c r="AA16" s="637"/>
      <c r="AB16" s="637"/>
      <c r="AC16" s="637"/>
      <c r="AD16" s="638">
        <v>6053</v>
      </c>
      <c r="AE16" s="638"/>
      <c r="AF16" s="638"/>
      <c r="AG16" s="638"/>
      <c r="AH16" s="638"/>
      <c r="AI16" s="638"/>
      <c r="AJ16" s="638"/>
      <c r="AK16" s="638"/>
      <c r="AL16" s="639">
        <v>0.2</v>
      </c>
      <c r="AM16" s="640"/>
      <c r="AN16" s="640"/>
      <c r="AO16" s="641"/>
      <c r="AP16" s="631" t="s">
        <v>263</v>
      </c>
      <c r="AQ16" s="632"/>
      <c r="AR16" s="632"/>
      <c r="AS16" s="632"/>
      <c r="AT16" s="632"/>
      <c r="AU16" s="632"/>
      <c r="AV16" s="632"/>
      <c r="AW16" s="632"/>
      <c r="AX16" s="632"/>
      <c r="AY16" s="632"/>
      <c r="AZ16" s="632"/>
      <c r="BA16" s="632"/>
      <c r="BB16" s="632"/>
      <c r="BC16" s="632"/>
      <c r="BD16" s="632"/>
      <c r="BE16" s="632"/>
      <c r="BF16" s="633"/>
      <c r="BG16" s="634" t="s">
        <v>125</v>
      </c>
      <c r="BH16" s="635"/>
      <c r="BI16" s="635"/>
      <c r="BJ16" s="635"/>
      <c r="BK16" s="635"/>
      <c r="BL16" s="635"/>
      <c r="BM16" s="635"/>
      <c r="BN16" s="636"/>
      <c r="BO16" s="637" t="s">
        <v>125</v>
      </c>
      <c r="BP16" s="637"/>
      <c r="BQ16" s="637"/>
      <c r="BR16" s="637"/>
      <c r="BS16" s="638" t="s">
        <v>125</v>
      </c>
      <c r="BT16" s="638"/>
      <c r="BU16" s="638"/>
      <c r="BV16" s="638"/>
      <c r="BW16" s="638"/>
      <c r="BX16" s="638"/>
      <c r="BY16" s="638"/>
      <c r="BZ16" s="638"/>
      <c r="CA16" s="638"/>
      <c r="CB16" s="642"/>
      <c r="CD16" s="631" t="s">
        <v>264</v>
      </c>
      <c r="CE16" s="632"/>
      <c r="CF16" s="632"/>
      <c r="CG16" s="632"/>
      <c r="CH16" s="632"/>
      <c r="CI16" s="632"/>
      <c r="CJ16" s="632"/>
      <c r="CK16" s="632"/>
      <c r="CL16" s="632"/>
      <c r="CM16" s="632"/>
      <c r="CN16" s="632"/>
      <c r="CO16" s="632"/>
      <c r="CP16" s="632"/>
      <c r="CQ16" s="633"/>
      <c r="CR16" s="634" t="s">
        <v>125</v>
      </c>
      <c r="CS16" s="635"/>
      <c r="CT16" s="635"/>
      <c r="CU16" s="635"/>
      <c r="CV16" s="635"/>
      <c r="CW16" s="635"/>
      <c r="CX16" s="635"/>
      <c r="CY16" s="636"/>
      <c r="CZ16" s="637" t="s">
        <v>125</v>
      </c>
      <c r="DA16" s="637"/>
      <c r="DB16" s="637"/>
      <c r="DC16" s="637"/>
      <c r="DD16" s="643" t="s">
        <v>125</v>
      </c>
      <c r="DE16" s="635"/>
      <c r="DF16" s="635"/>
      <c r="DG16" s="635"/>
      <c r="DH16" s="635"/>
      <c r="DI16" s="635"/>
      <c r="DJ16" s="635"/>
      <c r="DK16" s="635"/>
      <c r="DL16" s="635"/>
      <c r="DM16" s="635"/>
      <c r="DN16" s="635"/>
      <c r="DO16" s="635"/>
      <c r="DP16" s="636"/>
      <c r="DQ16" s="643" t="s">
        <v>125</v>
      </c>
      <c r="DR16" s="635"/>
      <c r="DS16" s="635"/>
      <c r="DT16" s="635"/>
      <c r="DU16" s="635"/>
      <c r="DV16" s="635"/>
      <c r="DW16" s="635"/>
      <c r="DX16" s="635"/>
      <c r="DY16" s="635"/>
      <c r="DZ16" s="635"/>
      <c r="EA16" s="635"/>
      <c r="EB16" s="635"/>
      <c r="EC16" s="644"/>
    </row>
    <row r="17" spans="2:133" ht="11.25" customHeight="1" x14ac:dyDescent="0.15">
      <c r="B17" s="631" t="s">
        <v>265</v>
      </c>
      <c r="C17" s="632"/>
      <c r="D17" s="632"/>
      <c r="E17" s="632"/>
      <c r="F17" s="632"/>
      <c r="G17" s="632"/>
      <c r="H17" s="632"/>
      <c r="I17" s="632"/>
      <c r="J17" s="632"/>
      <c r="K17" s="632"/>
      <c r="L17" s="632"/>
      <c r="M17" s="632"/>
      <c r="N17" s="632"/>
      <c r="O17" s="632"/>
      <c r="P17" s="632"/>
      <c r="Q17" s="633"/>
      <c r="R17" s="634">
        <v>8090</v>
      </c>
      <c r="S17" s="635"/>
      <c r="T17" s="635"/>
      <c r="U17" s="635"/>
      <c r="V17" s="635"/>
      <c r="W17" s="635"/>
      <c r="X17" s="635"/>
      <c r="Y17" s="636"/>
      <c r="Z17" s="637">
        <v>0.1</v>
      </c>
      <c r="AA17" s="637"/>
      <c r="AB17" s="637"/>
      <c r="AC17" s="637"/>
      <c r="AD17" s="638">
        <v>8090</v>
      </c>
      <c r="AE17" s="638"/>
      <c r="AF17" s="638"/>
      <c r="AG17" s="638"/>
      <c r="AH17" s="638"/>
      <c r="AI17" s="638"/>
      <c r="AJ17" s="638"/>
      <c r="AK17" s="638"/>
      <c r="AL17" s="639">
        <v>0.2</v>
      </c>
      <c r="AM17" s="640"/>
      <c r="AN17" s="640"/>
      <c r="AO17" s="641"/>
      <c r="AP17" s="631" t="s">
        <v>266</v>
      </c>
      <c r="AQ17" s="632"/>
      <c r="AR17" s="632"/>
      <c r="AS17" s="632"/>
      <c r="AT17" s="632"/>
      <c r="AU17" s="632"/>
      <c r="AV17" s="632"/>
      <c r="AW17" s="632"/>
      <c r="AX17" s="632"/>
      <c r="AY17" s="632"/>
      <c r="AZ17" s="632"/>
      <c r="BA17" s="632"/>
      <c r="BB17" s="632"/>
      <c r="BC17" s="632"/>
      <c r="BD17" s="632"/>
      <c r="BE17" s="632"/>
      <c r="BF17" s="633"/>
      <c r="BG17" s="634" t="s">
        <v>125</v>
      </c>
      <c r="BH17" s="635"/>
      <c r="BI17" s="635"/>
      <c r="BJ17" s="635"/>
      <c r="BK17" s="635"/>
      <c r="BL17" s="635"/>
      <c r="BM17" s="635"/>
      <c r="BN17" s="636"/>
      <c r="BO17" s="637" t="s">
        <v>125</v>
      </c>
      <c r="BP17" s="637"/>
      <c r="BQ17" s="637"/>
      <c r="BR17" s="637"/>
      <c r="BS17" s="638" t="s">
        <v>125</v>
      </c>
      <c r="BT17" s="638"/>
      <c r="BU17" s="638"/>
      <c r="BV17" s="638"/>
      <c r="BW17" s="638"/>
      <c r="BX17" s="638"/>
      <c r="BY17" s="638"/>
      <c r="BZ17" s="638"/>
      <c r="CA17" s="638"/>
      <c r="CB17" s="642"/>
      <c r="CD17" s="631" t="s">
        <v>267</v>
      </c>
      <c r="CE17" s="632"/>
      <c r="CF17" s="632"/>
      <c r="CG17" s="632"/>
      <c r="CH17" s="632"/>
      <c r="CI17" s="632"/>
      <c r="CJ17" s="632"/>
      <c r="CK17" s="632"/>
      <c r="CL17" s="632"/>
      <c r="CM17" s="632"/>
      <c r="CN17" s="632"/>
      <c r="CO17" s="632"/>
      <c r="CP17" s="632"/>
      <c r="CQ17" s="633"/>
      <c r="CR17" s="634">
        <v>576472</v>
      </c>
      <c r="CS17" s="635"/>
      <c r="CT17" s="635"/>
      <c r="CU17" s="635"/>
      <c r="CV17" s="635"/>
      <c r="CW17" s="635"/>
      <c r="CX17" s="635"/>
      <c r="CY17" s="636"/>
      <c r="CZ17" s="637">
        <v>8.1</v>
      </c>
      <c r="DA17" s="637"/>
      <c r="DB17" s="637"/>
      <c r="DC17" s="637"/>
      <c r="DD17" s="643" t="s">
        <v>125</v>
      </c>
      <c r="DE17" s="635"/>
      <c r="DF17" s="635"/>
      <c r="DG17" s="635"/>
      <c r="DH17" s="635"/>
      <c r="DI17" s="635"/>
      <c r="DJ17" s="635"/>
      <c r="DK17" s="635"/>
      <c r="DL17" s="635"/>
      <c r="DM17" s="635"/>
      <c r="DN17" s="635"/>
      <c r="DO17" s="635"/>
      <c r="DP17" s="636"/>
      <c r="DQ17" s="643">
        <v>530192</v>
      </c>
      <c r="DR17" s="635"/>
      <c r="DS17" s="635"/>
      <c r="DT17" s="635"/>
      <c r="DU17" s="635"/>
      <c r="DV17" s="635"/>
      <c r="DW17" s="635"/>
      <c r="DX17" s="635"/>
      <c r="DY17" s="635"/>
      <c r="DZ17" s="635"/>
      <c r="EA17" s="635"/>
      <c r="EB17" s="635"/>
      <c r="EC17" s="644"/>
    </row>
    <row r="18" spans="2:133" ht="11.25" customHeight="1" x14ac:dyDescent="0.15">
      <c r="B18" s="631" t="s">
        <v>268</v>
      </c>
      <c r="C18" s="632"/>
      <c r="D18" s="632"/>
      <c r="E18" s="632"/>
      <c r="F18" s="632"/>
      <c r="G18" s="632"/>
      <c r="H18" s="632"/>
      <c r="I18" s="632"/>
      <c r="J18" s="632"/>
      <c r="K18" s="632"/>
      <c r="L18" s="632"/>
      <c r="M18" s="632"/>
      <c r="N18" s="632"/>
      <c r="O18" s="632"/>
      <c r="P18" s="632"/>
      <c r="Q18" s="633"/>
      <c r="R18" s="634">
        <v>17687</v>
      </c>
      <c r="S18" s="635"/>
      <c r="T18" s="635"/>
      <c r="U18" s="635"/>
      <c r="V18" s="635"/>
      <c r="W18" s="635"/>
      <c r="X18" s="635"/>
      <c r="Y18" s="636"/>
      <c r="Z18" s="637">
        <v>0.2</v>
      </c>
      <c r="AA18" s="637"/>
      <c r="AB18" s="637"/>
      <c r="AC18" s="637"/>
      <c r="AD18" s="638">
        <v>17687</v>
      </c>
      <c r="AE18" s="638"/>
      <c r="AF18" s="638"/>
      <c r="AG18" s="638"/>
      <c r="AH18" s="638"/>
      <c r="AI18" s="638"/>
      <c r="AJ18" s="638"/>
      <c r="AK18" s="638"/>
      <c r="AL18" s="639">
        <v>0.5</v>
      </c>
      <c r="AM18" s="640"/>
      <c r="AN18" s="640"/>
      <c r="AO18" s="641"/>
      <c r="AP18" s="631" t="s">
        <v>269</v>
      </c>
      <c r="AQ18" s="632"/>
      <c r="AR18" s="632"/>
      <c r="AS18" s="632"/>
      <c r="AT18" s="632"/>
      <c r="AU18" s="632"/>
      <c r="AV18" s="632"/>
      <c r="AW18" s="632"/>
      <c r="AX18" s="632"/>
      <c r="AY18" s="632"/>
      <c r="AZ18" s="632"/>
      <c r="BA18" s="632"/>
      <c r="BB18" s="632"/>
      <c r="BC18" s="632"/>
      <c r="BD18" s="632"/>
      <c r="BE18" s="632"/>
      <c r="BF18" s="633"/>
      <c r="BG18" s="634" t="s">
        <v>125</v>
      </c>
      <c r="BH18" s="635"/>
      <c r="BI18" s="635"/>
      <c r="BJ18" s="635"/>
      <c r="BK18" s="635"/>
      <c r="BL18" s="635"/>
      <c r="BM18" s="635"/>
      <c r="BN18" s="636"/>
      <c r="BO18" s="637" t="s">
        <v>125</v>
      </c>
      <c r="BP18" s="637"/>
      <c r="BQ18" s="637"/>
      <c r="BR18" s="637"/>
      <c r="BS18" s="638" t="s">
        <v>125</v>
      </c>
      <c r="BT18" s="638"/>
      <c r="BU18" s="638"/>
      <c r="BV18" s="638"/>
      <c r="BW18" s="638"/>
      <c r="BX18" s="638"/>
      <c r="BY18" s="638"/>
      <c r="BZ18" s="638"/>
      <c r="CA18" s="638"/>
      <c r="CB18" s="642"/>
      <c r="CD18" s="631" t="s">
        <v>270</v>
      </c>
      <c r="CE18" s="632"/>
      <c r="CF18" s="632"/>
      <c r="CG18" s="632"/>
      <c r="CH18" s="632"/>
      <c r="CI18" s="632"/>
      <c r="CJ18" s="632"/>
      <c r="CK18" s="632"/>
      <c r="CL18" s="632"/>
      <c r="CM18" s="632"/>
      <c r="CN18" s="632"/>
      <c r="CO18" s="632"/>
      <c r="CP18" s="632"/>
      <c r="CQ18" s="633"/>
      <c r="CR18" s="634" t="s">
        <v>125</v>
      </c>
      <c r="CS18" s="635"/>
      <c r="CT18" s="635"/>
      <c r="CU18" s="635"/>
      <c r="CV18" s="635"/>
      <c r="CW18" s="635"/>
      <c r="CX18" s="635"/>
      <c r="CY18" s="636"/>
      <c r="CZ18" s="637" t="s">
        <v>125</v>
      </c>
      <c r="DA18" s="637"/>
      <c r="DB18" s="637"/>
      <c r="DC18" s="637"/>
      <c r="DD18" s="643" t="s">
        <v>125</v>
      </c>
      <c r="DE18" s="635"/>
      <c r="DF18" s="635"/>
      <c r="DG18" s="635"/>
      <c r="DH18" s="635"/>
      <c r="DI18" s="635"/>
      <c r="DJ18" s="635"/>
      <c r="DK18" s="635"/>
      <c r="DL18" s="635"/>
      <c r="DM18" s="635"/>
      <c r="DN18" s="635"/>
      <c r="DO18" s="635"/>
      <c r="DP18" s="636"/>
      <c r="DQ18" s="643" t="s">
        <v>125</v>
      </c>
      <c r="DR18" s="635"/>
      <c r="DS18" s="635"/>
      <c r="DT18" s="635"/>
      <c r="DU18" s="635"/>
      <c r="DV18" s="635"/>
      <c r="DW18" s="635"/>
      <c r="DX18" s="635"/>
      <c r="DY18" s="635"/>
      <c r="DZ18" s="635"/>
      <c r="EA18" s="635"/>
      <c r="EB18" s="635"/>
      <c r="EC18" s="644"/>
    </row>
    <row r="19" spans="2:133" ht="11.25" customHeight="1" x14ac:dyDescent="0.15">
      <c r="B19" s="631" t="s">
        <v>271</v>
      </c>
      <c r="C19" s="632"/>
      <c r="D19" s="632"/>
      <c r="E19" s="632"/>
      <c r="F19" s="632"/>
      <c r="G19" s="632"/>
      <c r="H19" s="632"/>
      <c r="I19" s="632"/>
      <c r="J19" s="632"/>
      <c r="K19" s="632"/>
      <c r="L19" s="632"/>
      <c r="M19" s="632"/>
      <c r="N19" s="632"/>
      <c r="O19" s="632"/>
      <c r="P19" s="632"/>
      <c r="Q19" s="633"/>
      <c r="R19" s="634">
        <v>4233</v>
      </c>
      <c r="S19" s="635"/>
      <c r="T19" s="635"/>
      <c r="U19" s="635"/>
      <c r="V19" s="635"/>
      <c r="W19" s="635"/>
      <c r="X19" s="635"/>
      <c r="Y19" s="636"/>
      <c r="Z19" s="637">
        <v>0.1</v>
      </c>
      <c r="AA19" s="637"/>
      <c r="AB19" s="637"/>
      <c r="AC19" s="637"/>
      <c r="AD19" s="638">
        <v>4233</v>
      </c>
      <c r="AE19" s="638"/>
      <c r="AF19" s="638"/>
      <c r="AG19" s="638"/>
      <c r="AH19" s="638"/>
      <c r="AI19" s="638"/>
      <c r="AJ19" s="638"/>
      <c r="AK19" s="638"/>
      <c r="AL19" s="639">
        <v>0.1</v>
      </c>
      <c r="AM19" s="640"/>
      <c r="AN19" s="640"/>
      <c r="AO19" s="641"/>
      <c r="AP19" s="631" t="s">
        <v>272</v>
      </c>
      <c r="AQ19" s="632"/>
      <c r="AR19" s="632"/>
      <c r="AS19" s="632"/>
      <c r="AT19" s="632"/>
      <c r="AU19" s="632"/>
      <c r="AV19" s="632"/>
      <c r="AW19" s="632"/>
      <c r="AX19" s="632"/>
      <c r="AY19" s="632"/>
      <c r="AZ19" s="632"/>
      <c r="BA19" s="632"/>
      <c r="BB19" s="632"/>
      <c r="BC19" s="632"/>
      <c r="BD19" s="632"/>
      <c r="BE19" s="632"/>
      <c r="BF19" s="633"/>
      <c r="BG19" s="634">
        <v>12795</v>
      </c>
      <c r="BH19" s="635"/>
      <c r="BI19" s="635"/>
      <c r="BJ19" s="635"/>
      <c r="BK19" s="635"/>
      <c r="BL19" s="635"/>
      <c r="BM19" s="635"/>
      <c r="BN19" s="636"/>
      <c r="BO19" s="637">
        <v>1.6</v>
      </c>
      <c r="BP19" s="637"/>
      <c r="BQ19" s="637"/>
      <c r="BR19" s="637"/>
      <c r="BS19" s="638" t="s">
        <v>125</v>
      </c>
      <c r="BT19" s="638"/>
      <c r="BU19" s="638"/>
      <c r="BV19" s="638"/>
      <c r="BW19" s="638"/>
      <c r="BX19" s="638"/>
      <c r="BY19" s="638"/>
      <c r="BZ19" s="638"/>
      <c r="CA19" s="638"/>
      <c r="CB19" s="642"/>
      <c r="CD19" s="631" t="s">
        <v>273</v>
      </c>
      <c r="CE19" s="632"/>
      <c r="CF19" s="632"/>
      <c r="CG19" s="632"/>
      <c r="CH19" s="632"/>
      <c r="CI19" s="632"/>
      <c r="CJ19" s="632"/>
      <c r="CK19" s="632"/>
      <c r="CL19" s="632"/>
      <c r="CM19" s="632"/>
      <c r="CN19" s="632"/>
      <c r="CO19" s="632"/>
      <c r="CP19" s="632"/>
      <c r="CQ19" s="633"/>
      <c r="CR19" s="634" t="s">
        <v>125</v>
      </c>
      <c r="CS19" s="635"/>
      <c r="CT19" s="635"/>
      <c r="CU19" s="635"/>
      <c r="CV19" s="635"/>
      <c r="CW19" s="635"/>
      <c r="CX19" s="635"/>
      <c r="CY19" s="636"/>
      <c r="CZ19" s="637" t="s">
        <v>125</v>
      </c>
      <c r="DA19" s="637"/>
      <c r="DB19" s="637"/>
      <c r="DC19" s="637"/>
      <c r="DD19" s="643" t="s">
        <v>125</v>
      </c>
      <c r="DE19" s="635"/>
      <c r="DF19" s="635"/>
      <c r="DG19" s="635"/>
      <c r="DH19" s="635"/>
      <c r="DI19" s="635"/>
      <c r="DJ19" s="635"/>
      <c r="DK19" s="635"/>
      <c r="DL19" s="635"/>
      <c r="DM19" s="635"/>
      <c r="DN19" s="635"/>
      <c r="DO19" s="635"/>
      <c r="DP19" s="636"/>
      <c r="DQ19" s="643" t="s">
        <v>125</v>
      </c>
      <c r="DR19" s="635"/>
      <c r="DS19" s="635"/>
      <c r="DT19" s="635"/>
      <c r="DU19" s="635"/>
      <c r="DV19" s="635"/>
      <c r="DW19" s="635"/>
      <c r="DX19" s="635"/>
      <c r="DY19" s="635"/>
      <c r="DZ19" s="635"/>
      <c r="EA19" s="635"/>
      <c r="EB19" s="635"/>
      <c r="EC19" s="644"/>
    </row>
    <row r="20" spans="2:133" ht="11.25" customHeight="1" x14ac:dyDescent="0.15">
      <c r="B20" s="631" t="s">
        <v>274</v>
      </c>
      <c r="C20" s="632"/>
      <c r="D20" s="632"/>
      <c r="E20" s="632"/>
      <c r="F20" s="632"/>
      <c r="G20" s="632"/>
      <c r="H20" s="632"/>
      <c r="I20" s="632"/>
      <c r="J20" s="632"/>
      <c r="K20" s="632"/>
      <c r="L20" s="632"/>
      <c r="M20" s="632"/>
      <c r="N20" s="632"/>
      <c r="O20" s="632"/>
      <c r="P20" s="632"/>
      <c r="Q20" s="633"/>
      <c r="R20" s="634">
        <v>1682</v>
      </c>
      <c r="S20" s="635"/>
      <c r="T20" s="635"/>
      <c r="U20" s="635"/>
      <c r="V20" s="635"/>
      <c r="W20" s="635"/>
      <c r="X20" s="635"/>
      <c r="Y20" s="636"/>
      <c r="Z20" s="637">
        <v>0</v>
      </c>
      <c r="AA20" s="637"/>
      <c r="AB20" s="637"/>
      <c r="AC20" s="637"/>
      <c r="AD20" s="638">
        <v>1682</v>
      </c>
      <c r="AE20" s="638"/>
      <c r="AF20" s="638"/>
      <c r="AG20" s="638"/>
      <c r="AH20" s="638"/>
      <c r="AI20" s="638"/>
      <c r="AJ20" s="638"/>
      <c r="AK20" s="638"/>
      <c r="AL20" s="639">
        <v>0</v>
      </c>
      <c r="AM20" s="640"/>
      <c r="AN20" s="640"/>
      <c r="AO20" s="641"/>
      <c r="AP20" s="631" t="s">
        <v>275</v>
      </c>
      <c r="AQ20" s="632"/>
      <c r="AR20" s="632"/>
      <c r="AS20" s="632"/>
      <c r="AT20" s="632"/>
      <c r="AU20" s="632"/>
      <c r="AV20" s="632"/>
      <c r="AW20" s="632"/>
      <c r="AX20" s="632"/>
      <c r="AY20" s="632"/>
      <c r="AZ20" s="632"/>
      <c r="BA20" s="632"/>
      <c r="BB20" s="632"/>
      <c r="BC20" s="632"/>
      <c r="BD20" s="632"/>
      <c r="BE20" s="632"/>
      <c r="BF20" s="633"/>
      <c r="BG20" s="634">
        <v>12795</v>
      </c>
      <c r="BH20" s="635"/>
      <c r="BI20" s="635"/>
      <c r="BJ20" s="635"/>
      <c r="BK20" s="635"/>
      <c r="BL20" s="635"/>
      <c r="BM20" s="635"/>
      <c r="BN20" s="636"/>
      <c r="BO20" s="637">
        <v>1.6</v>
      </c>
      <c r="BP20" s="637"/>
      <c r="BQ20" s="637"/>
      <c r="BR20" s="637"/>
      <c r="BS20" s="638" t="s">
        <v>125</v>
      </c>
      <c r="BT20" s="638"/>
      <c r="BU20" s="638"/>
      <c r="BV20" s="638"/>
      <c r="BW20" s="638"/>
      <c r="BX20" s="638"/>
      <c r="BY20" s="638"/>
      <c r="BZ20" s="638"/>
      <c r="CA20" s="638"/>
      <c r="CB20" s="642"/>
      <c r="CD20" s="631" t="s">
        <v>276</v>
      </c>
      <c r="CE20" s="632"/>
      <c r="CF20" s="632"/>
      <c r="CG20" s="632"/>
      <c r="CH20" s="632"/>
      <c r="CI20" s="632"/>
      <c r="CJ20" s="632"/>
      <c r="CK20" s="632"/>
      <c r="CL20" s="632"/>
      <c r="CM20" s="632"/>
      <c r="CN20" s="632"/>
      <c r="CO20" s="632"/>
      <c r="CP20" s="632"/>
      <c r="CQ20" s="633"/>
      <c r="CR20" s="634">
        <v>7093523</v>
      </c>
      <c r="CS20" s="635"/>
      <c r="CT20" s="635"/>
      <c r="CU20" s="635"/>
      <c r="CV20" s="635"/>
      <c r="CW20" s="635"/>
      <c r="CX20" s="635"/>
      <c r="CY20" s="636"/>
      <c r="CZ20" s="637">
        <v>100</v>
      </c>
      <c r="DA20" s="637"/>
      <c r="DB20" s="637"/>
      <c r="DC20" s="637"/>
      <c r="DD20" s="643">
        <v>816460</v>
      </c>
      <c r="DE20" s="635"/>
      <c r="DF20" s="635"/>
      <c r="DG20" s="635"/>
      <c r="DH20" s="635"/>
      <c r="DI20" s="635"/>
      <c r="DJ20" s="635"/>
      <c r="DK20" s="635"/>
      <c r="DL20" s="635"/>
      <c r="DM20" s="635"/>
      <c r="DN20" s="635"/>
      <c r="DO20" s="635"/>
      <c r="DP20" s="636"/>
      <c r="DQ20" s="643">
        <v>4198113</v>
      </c>
      <c r="DR20" s="635"/>
      <c r="DS20" s="635"/>
      <c r="DT20" s="635"/>
      <c r="DU20" s="635"/>
      <c r="DV20" s="635"/>
      <c r="DW20" s="635"/>
      <c r="DX20" s="635"/>
      <c r="DY20" s="635"/>
      <c r="DZ20" s="635"/>
      <c r="EA20" s="635"/>
      <c r="EB20" s="635"/>
      <c r="EC20" s="644"/>
    </row>
    <row r="21" spans="2:133" ht="11.25" customHeight="1" x14ac:dyDescent="0.15">
      <c r="B21" s="631" t="s">
        <v>277</v>
      </c>
      <c r="C21" s="632"/>
      <c r="D21" s="632"/>
      <c r="E21" s="632"/>
      <c r="F21" s="632"/>
      <c r="G21" s="632"/>
      <c r="H21" s="632"/>
      <c r="I21" s="632"/>
      <c r="J21" s="632"/>
      <c r="K21" s="632"/>
      <c r="L21" s="632"/>
      <c r="M21" s="632"/>
      <c r="N21" s="632"/>
      <c r="O21" s="632"/>
      <c r="P21" s="632"/>
      <c r="Q21" s="633"/>
      <c r="R21" s="634">
        <v>581</v>
      </c>
      <c r="S21" s="635"/>
      <c r="T21" s="635"/>
      <c r="U21" s="635"/>
      <c r="V21" s="635"/>
      <c r="W21" s="635"/>
      <c r="X21" s="635"/>
      <c r="Y21" s="636"/>
      <c r="Z21" s="637">
        <v>0</v>
      </c>
      <c r="AA21" s="637"/>
      <c r="AB21" s="637"/>
      <c r="AC21" s="637"/>
      <c r="AD21" s="638">
        <v>581</v>
      </c>
      <c r="AE21" s="638"/>
      <c r="AF21" s="638"/>
      <c r="AG21" s="638"/>
      <c r="AH21" s="638"/>
      <c r="AI21" s="638"/>
      <c r="AJ21" s="638"/>
      <c r="AK21" s="638"/>
      <c r="AL21" s="639">
        <v>0</v>
      </c>
      <c r="AM21" s="640"/>
      <c r="AN21" s="640"/>
      <c r="AO21" s="641"/>
      <c r="AP21" s="631" t="s">
        <v>278</v>
      </c>
      <c r="AQ21" s="647"/>
      <c r="AR21" s="647"/>
      <c r="AS21" s="647"/>
      <c r="AT21" s="647"/>
      <c r="AU21" s="647"/>
      <c r="AV21" s="647"/>
      <c r="AW21" s="647"/>
      <c r="AX21" s="647"/>
      <c r="AY21" s="647"/>
      <c r="AZ21" s="647"/>
      <c r="BA21" s="647"/>
      <c r="BB21" s="647"/>
      <c r="BC21" s="647"/>
      <c r="BD21" s="647"/>
      <c r="BE21" s="647"/>
      <c r="BF21" s="648"/>
      <c r="BG21" s="634">
        <v>12795</v>
      </c>
      <c r="BH21" s="635"/>
      <c r="BI21" s="635"/>
      <c r="BJ21" s="635"/>
      <c r="BK21" s="635"/>
      <c r="BL21" s="635"/>
      <c r="BM21" s="635"/>
      <c r="BN21" s="636"/>
      <c r="BO21" s="637">
        <v>1.6</v>
      </c>
      <c r="BP21" s="637"/>
      <c r="BQ21" s="637"/>
      <c r="BR21" s="637"/>
      <c r="BS21" s="638" t="s">
        <v>125</v>
      </c>
      <c r="BT21" s="638"/>
      <c r="BU21" s="638"/>
      <c r="BV21" s="638"/>
      <c r="BW21" s="638"/>
      <c r="BX21" s="638"/>
      <c r="BY21" s="638"/>
      <c r="BZ21" s="638"/>
      <c r="CA21" s="638"/>
      <c r="CB21" s="642"/>
      <c r="CD21" s="655"/>
      <c r="CE21" s="656"/>
      <c r="CF21" s="656"/>
      <c r="CG21" s="656"/>
      <c r="CH21" s="656"/>
      <c r="CI21" s="656"/>
      <c r="CJ21" s="656"/>
      <c r="CK21" s="656"/>
      <c r="CL21" s="656"/>
      <c r="CM21" s="656"/>
      <c r="CN21" s="656"/>
      <c r="CO21" s="656"/>
      <c r="CP21" s="656"/>
      <c r="CQ21" s="657"/>
      <c r="CR21" s="658"/>
      <c r="CS21" s="650"/>
      <c r="CT21" s="650"/>
      <c r="CU21" s="650"/>
      <c r="CV21" s="650"/>
      <c r="CW21" s="650"/>
      <c r="CX21" s="650"/>
      <c r="CY21" s="659"/>
      <c r="CZ21" s="660"/>
      <c r="DA21" s="660"/>
      <c r="DB21" s="660"/>
      <c r="DC21" s="660"/>
      <c r="DD21" s="649"/>
      <c r="DE21" s="650"/>
      <c r="DF21" s="650"/>
      <c r="DG21" s="650"/>
      <c r="DH21" s="650"/>
      <c r="DI21" s="650"/>
      <c r="DJ21" s="650"/>
      <c r="DK21" s="650"/>
      <c r="DL21" s="650"/>
      <c r="DM21" s="650"/>
      <c r="DN21" s="650"/>
      <c r="DO21" s="650"/>
      <c r="DP21" s="659"/>
      <c r="DQ21" s="649"/>
      <c r="DR21" s="650"/>
      <c r="DS21" s="650"/>
      <c r="DT21" s="650"/>
      <c r="DU21" s="650"/>
      <c r="DV21" s="650"/>
      <c r="DW21" s="650"/>
      <c r="DX21" s="650"/>
      <c r="DY21" s="650"/>
      <c r="DZ21" s="650"/>
      <c r="EA21" s="650"/>
      <c r="EB21" s="650"/>
      <c r="EC21" s="651"/>
    </row>
    <row r="22" spans="2:133" ht="11.25" customHeight="1" x14ac:dyDescent="0.15">
      <c r="B22" s="652" t="s">
        <v>279</v>
      </c>
      <c r="C22" s="653"/>
      <c r="D22" s="653"/>
      <c r="E22" s="653"/>
      <c r="F22" s="653"/>
      <c r="G22" s="653"/>
      <c r="H22" s="653"/>
      <c r="I22" s="653"/>
      <c r="J22" s="653"/>
      <c r="K22" s="653"/>
      <c r="L22" s="653"/>
      <c r="M22" s="653"/>
      <c r="N22" s="653"/>
      <c r="O22" s="653"/>
      <c r="P22" s="653"/>
      <c r="Q22" s="654"/>
      <c r="R22" s="634">
        <v>11191</v>
      </c>
      <c r="S22" s="635"/>
      <c r="T22" s="635"/>
      <c r="U22" s="635"/>
      <c r="V22" s="635"/>
      <c r="W22" s="635"/>
      <c r="X22" s="635"/>
      <c r="Y22" s="636"/>
      <c r="Z22" s="637">
        <v>0.2</v>
      </c>
      <c r="AA22" s="637"/>
      <c r="AB22" s="637"/>
      <c r="AC22" s="637"/>
      <c r="AD22" s="638">
        <v>11191</v>
      </c>
      <c r="AE22" s="638"/>
      <c r="AF22" s="638"/>
      <c r="AG22" s="638"/>
      <c r="AH22" s="638"/>
      <c r="AI22" s="638"/>
      <c r="AJ22" s="638"/>
      <c r="AK22" s="638"/>
      <c r="AL22" s="639">
        <v>0.30000001192092896</v>
      </c>
      <c r="AM22" s="640"/>
      <c r="AN22" s="640"/>
      <c r="AO22" s="641"/>
      <c r="AP22" s="631" t="s">
        <v>280</v>
      </c>
      <c r="AQ22" s="647"/>
      <c r="AR22" s="647"/>
      <c r="AS22" s="647"/>
      <c r="AT22" s="647"/>
      <c r="AU22" s="647"/>
      <c r="AV22" s="647"/>
      <c r="AW22" s="647"/>
      <c r="AX22" s="647"/>
      <c r="AY22" s="647"/>
      <c r="AZ22" s="647"/>
      <c r="BA22" s="647"/>
      <c r="BB22" s="647"/>
      <c r="BC22" s="647"/>
      <c r="BD22" s="647"/>
      <c r="BE22" s="647"/>
      <c r="BF22" s="648"/>
      <c r="BG22" s="634" t="s">
        <v>125</v>
      </c>
      <c r="BH22" s="635"/>
      <c r="BI22" s="635"/>
      <c r="BJ22" s="635"/>
      <c r="BK22" s="635"/>
      <c r="BL22" s="635"/>
      <c r="BM22" s="635"/>
      <c r="BN22" s="636"/>
      <c r="BO22" s="637" t="s">
        <v>125</v>
      </c>
      <c r="BP22" s="637"/>
      <c r="BQ22" s="637"/>
      <c r="BR22" s="637"/>
      <c r="BS22" s="638" t="s">
        <v>125</v>
      </c>
      <c r="BT22" s="638"/>
      <c r="BU22" s="638"/>
      <c r="BV22" s="638"/>
      <c r="BW22" s="638"/>
      <c r="BX22" s="638"/>
      <c r="BY22" s="638"/>
      <c r="BZ22" s="638"/>
      <c r="CA22" s="638"/>
      <c r="CB22" s="642"/>
      <c r="CD22" s="616" t="s">
        <v>281</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282</v>
      </c>
      <c r="C23" s="632"/>
      <c r="D23" s="632"/>
      <c r="E23" s="632"/>
      <c r="F23" s="632"/>
      <c r="G23" s="632"/>
      <c r="H23" s="632"/>
      <c r="I23" s="632"/>
      <c r="J23" s="632"/>
      <c r="K23" s="632"/>
      <c r="L23" s="632"/>
      <c r="M23" s="632"/>
      <c r="N23" s="632"/>
      <c r="O23" s="632"/>
      <c r="P23" s="632"/>
      <c r="Q23" s="633"/>
      <c r="R23" s="634">
        <v>2720660</v>
      </c>
      <c r="S23" s="635"/>
      <c r="T23" s="635"/>
      <c r="U23" s="635"/>
      <c r="V23" s="635"/>
      <c r="W23" s="635"/>
      <c r="X23" s="635"/>
      <c r="Y23" s="636"/>
      <c r="Z23" s="637">
        <v>37.4</v>
      </c>
      <c r="AA23" s="637"/>
      <c r="AB23" s="637"/>
      <c r="AC23" s="637"/>
      <c r="AD23" s="638">
        <v>2283385</v>
      </c>
      <c r="AE23" s="638"/>
      <c r="AF23" s="638"/>
      <c r="AG23" s="638"/>
      <c r="AH23" s="638"/>
      <c r="AI23" s="638"/>
      <c r="AJ23" s="638"/>
      <c r="AK23" s="638"/>
      <c r="AL23" s="639">
        <v>67.099999999999994</v>
      </c>
      <c r="AM23" s="640"/>
      <c r="AN23" s="640"/>
      <c r="AO23" s="641"/>
      <c r="AP23" s="631" t="s">
        <v>283</v>
      </c>
      <c r="AQ23" s="647"/>
      <c r="AR23" s="647"/>
      <c r="AS23" s="647"/>
      <c r="AT23" s="647"/>
      <c r="AU23" s="647"/>
      <c r="AV23" s="647"/>
      <c r="AW23" s="647"/>
      <c r="AX23" s="647"/>
      <c r="AY23" s="647"/>
      <c r="AZ23" s="647"/>
      <c r="BA23" s="647"/>
      <c r="BB23" s="647"/>
      <c r="BC23" s="647"/>
      <c r="BD23" s="647"/>
      <c r="BE23" s="647"/>
      <c r="BF23" s="648"/>
      <c r="BG23" s="634" t="s">
        <v>125</v>
      </c>
      <c r="BH23" s="635"/>
      <c r="BI23" s="635"/>
      <c r="BJ23" s="635"/>
      <c r="BK23" s="635"/>
      <c r="BL23" s="635"/>
      <c r="BM23" s="635"/>
      <c r="BN23" s="636"/>
      <c r="BO23" s="637" t="s">
        <v>125</v>
      </c>
      <c r="BP23" s="637"/>
      <c r="BQ23" s="637"/>
      <c r="BR23" s="637"/>
      <c r="BS23" s="638" t="s">
        <v>125</v>
      </c>
      <c r="BT23" s="638"/>
      <c r="BU23" s="638"/>
      <c r="BV23" s="638"/>
      <c r="BW23" s="638"/>
      <c r="BX23" s="638"/>
      <c r="BY23" s="638"/>
      <c r="BZ23" s="638"/>
      <c r="CA23" s="638"/>
      <c r="CB23" s="642"/>
      <c r="CD23" s="616" t="s">
        <v>223</v>
      </c>
      <c r="CE23" s="617"/>
      <c r="CF23" s="617"/>
      <c r="CG23" s="617"/>
      <c r="CH23" s="617"/>
      <c r="CI23" s="617"/>
      <c r="CJ23" s="617"/>
      <c r="CK23" s="617"/>
      <c r="CL23" s="617"/>
      <c r="CM23" s="617"/>
      <c r="CN23" s="617"/>
      <c r="CO23" s="617"/>
      <c r="CP23" s="617"/>
      <c r="CQ23" s="618"/>
      <c r="CR23" s="616" t="s">
        <v>284</v>
      </c>
      <c r="CS23" s="617"/>
      <c r="CT23" s="617"/>
      <c r="CU23" s="617"/>
      <c r="CV23" s="617"/>
      <c r="CW23" s="617"/>
      <c r="CX23" s="617"/>
      <c r="CY23" s="618"/>
      <c r="CZ23" s="616" t="s">
        <v>285</v>
      </c>
      <c r="DA23" s="617"/>
      <c r="DB23" s="617"/>
      <c r="DC23" s="618"/>
      <c r="DD23" s="616" t="s">
        <v>286</v>
      </c>
      <c r="DE23" s="617"/>
      <c r="DF23" s="617"/>
      <c r="DG23" s="617"/>
      <c r="DH23" s="617"/>
      <c r="DI23" s="617"/>
      <c r="DJ23" s="617"/>
      <c r="DK23" s="618"/>
      <c r="DL23" s="661" t="s">
        <v>287</v>
      </c>
      <c r="DM23" s="662"/>
      <c r="DN23" s="662"/>
      <c r="DO23" s="662"/>
      <c r="DP23" s="662"/>
      <c r="DQ23" s="662"/>
      <c r="DR23" s="662"/>
      <c r="DS23" s="662"/>
      <c r="DT23" s="662"/>
      <c r="DU23" s="662"/>
      <c r="DV23" s="663"/>
      <c r="DW23" s="616" t="s">
        <v>288</v>
      </c>
      <c r="DX23" s="617"/>
      <c r="DY23" s="617"/>
      <c r="DZ23" s="617"/>
      <c r="EA23" s="617"/>
      <c r="EB23" s="617"/>
      <c r="EC23" s="618"/>
    </row>
    <row r="24" spans="2:133" ht="11.25" customHeight="1" x14ac:dyDescent="0.15">
      <c r="B24" s="631" t="s">
        <v>289</v>
      </c>
      <c r="C24" s="632"/>
      <c r="D24" s="632"/>
      <c r="E24" s="632"/>
      <c r="F24" s="632"/>
      <c r="G24" s="632"/>
      <c r="H24" s="632"/>
      <c r="I24" s="632"/>
      <c r="J24" s="632"/>
      <c r="K24" s="632"/>
      <c r="L24" s="632"/>
      <c r="M24" s="632"/>
      <c r="N24" s="632"/>
      <c r="O24" s="632"/>
      <c r="P24" s="632"/>
      <c r="Q24" s="633"/>
      <c r="R24" s="634">
        <v>2283385</v>
      </c>
      <c r="S24" s="635"/>
      <c r="T24" s="635"/>
      <c r="U24" s="635"/>
      <c r="V24" s="635"/>
      <c r="W24" s="635"/>
      <c r="X24" s="635"/>
      <c r="Y24" s="636"/>
      <c r="Z24" s="637">
        <v>31.4</v>
      </c>
      <c r="AA24" s="637"/>
      <c r="AB24" s="637"/>
      <c r="AC24" s="637"/>
      <c r="AD24" s="638">
        <v>2283385</v>
      </c>
      <c r="AE24" s="638"/>
      <c r="AF24" s="638"/>
      <c r="AG24" s="638"/>
      <c r="AH24" s="638"/>
      <c r="AI24" s="638"/>
      <c r="AJ24" s="638"/>
      <c r="AK24" s="638"/>
      <c r="AL24" s="639">
        <v>67.099999999999994</v>
      </c>
      <c r="AM24" s="640"/>
      <c r="AN24" s="640"/>
      <c r="AO24" s="641"/>
      <c r="AP24" s="631" t="s">
        <v>290</v>
      </c>
      <c r="AQ24" s="647"/>
      <c r="AR24" s="647"/>
      <c r="AS24" s="647"/>
      <c r="AT24" s="647"/>
      <c r="AU24" s="647"/>
      <c r="AV24" s="647"/>
      <c r="AW24" s="647"/>
      <c r="AX24" s="647"/>
      <c r="AY24" s="647"/>
      <c r="AZ24" s="647"/>
      <c r="BA24" s="647"/>
      <c r="BB24" s="647"/>
      <c r="BC24" s="647"/>
      <c r="BD24" s="647"/>
      <c r="BE24" s="647"/>
      <c r="BF24" s="648"/>
      <c r="BG24" s="634" t="s">
        <v>125</v>
      </c>
      <c r="BH24" s="635"/>
      <c r="BI24" s="635"/>
      <c r="BJ24" s="635"/>
      <c r="BK24" s="635"/>
      <c r="BL24" s="635"/>
      <c r="BM24" s="635"/>
      <c r="BN24" s="636"/>
      <c r="BO24" s="637" t="s">
        <v>125</v>
      </c>
      <c r="BP24" s="637"/>
      <c r="BQ24" s="637"/>
      <c r="BR24" s="637"/>
      <c r="BS24" s="638" t="s">
        <v>125</v>
      </c>
      <c r="BT24" s="638"/>
      <c r="BU24" s="638"/>
      <c r="BV24" s="638"/>
      <c r="BW24" s="638"/>
      <c r="BX24" s="638"/>
      <c r="BY24" s="638"/>
      <c r="BZ24" s="638"/>
      <c r="CA24" s="638"/>
      <c r="CB24" s="642"/>
      <c r="CD24" s="620" t="s">
        <v>291</v>
      </c>
      <c r="CE24" s="621"/>
      <c r="CF24" s="621"/>
      <c r="CG24" s="621"/>
      <c r="CH24" s="621"/>
      <c r="CI24" s="621"/>
      <c r="CJ24" s="621"/>
      <c r="CK24" s="621"/>
      <c r="CL24" s="621"/>
      <c r="CM24" s="621"/>
      <c r="CN24" s="621"/>
      <c r="CO24" s="621"/>
      <c r="CP24" s="621"/>
      <c r="CQ24" s="622"/>
      <c r="CR24" s="623">
        <v>2271525</v>
      </c>
      <c r="CS24" s="624"/>
      <c r="CT24" s="624"/>
      <c r="CU24" s="624"/>
      <c r="CV24" s="624"/>
      <c r="CW24" s="624"/>
      <c r="CX24" s="624"/>
      <c r="CY24" s="625"/>
      <c r="CZ24" s="628">
        <v>32</v>
      </c>
      <c r="DA24" s="629"/>
      <c r="DB24" s="629"/>
      <c r="DC24" s="645"/>
      <c r="DD24" s="664">
        <v>1534009</v>
      </c>
      <c r="DE24" s="624"/>
      <c r="DF24" s="624"/>
      <c r="DG24" s="624"/>
      <c r="DH24" s="624"/>
      <c r="DI24" s="624"/>
      <c r="DJ24" s="624"/>
      <c r="DK24" s="625"/>
      <c r="DL24" s="664">
        <v>1516238</v>
      </c>
      <c r="DM24" s="624"/>
      <c r="DN24" s="624"/>
      <c r="DO24" s="624"/>
      <c r="DP24" s="624"/>
      <c r="DQ24" s="624"/>
      <c r="DR24" s="624"/>
      <c r="DS24" s="624"/>
      <c r="DT24" s="624"/>
      <c r="DU24" s="624"/>
      <c r="DV24" s="625"/>
      <c r="DW24" s="628">
        <v>42.9</v>
      </c>
      <c r="DX24" s="629"/>
      <c r="DY24" s="629"/>
      <c r="DZ24" s="629"/>
      <c r="EA24" s="629"/>
      <c r="EB24" s="629"/>
      <c r="EC24" s="630"/>
    </row>
    <row r="25" spans="2:133" ht="11.25" customHeight="1" x14ac:dyDescent="0.15">
      <c r="B25" s="631" t="s">
        <v>292</v>
      </c>
      <c r="C25" s="632"/>
      <c r="D25" s="632"/>
      <c r="E25" s="632"/>
      <c r="F25" s="632"/>
      <c r="G25" s="632"/>
      <c r="H25" s="632"/>
      <c r="I25" s="632"/>
      <c r="J25" s="632"/>
      <c r="K25" s="632"/>
      <c r="L25" s="632"/>
      <c r="M25" s="632"/>
      <c r="N25" s="632"/>
      <c r="O25" s="632"/>
      <c r="P25" s="632"/>
      <c r="Q25" s="633"/>
      <c r="R25" s="634">
        <v>437275</v>
      </c>
      <c r="S25" s="635"/>
      <c r="T25" s="635"/>
      <c r="U25" s="635"/>
      <c r="V25" s="635"/>
      <c r="W25" s="635"/>
      <c r="X25" s="635"/>
      <c r="Y25" s="636"/>
      <c r="Z25" s="637">
        <v>6</v>
      </c>
      <c r="AA25" s="637"/>
      <c r="AB25" s="637"/>
      <c r="AC25" s="637"/>
      <c r="AD25" s="638" t="s">
        <v>125</v>
      </c>
      <c r="AE25" s="638"/>
      <c r="AF25" s="638"/>
      <c r="AG25" s="638"/>
      <c r="AH25" s="638"/>
      <c r="AI25" s="638"/>
      <c r="AJ25" s="638"/>
      <c r="AK25" s="638"/>
      <c r="AL25" s="639" t="s">
        <v>125</v>
      </c>
      <c r="AM25" s="640"/>
      <c r="AN25" s="640"/>
      <c r="AO25" s="641"/>
      <c r="AP25" s="631" t="s">
        <v>293</v>
      </c>
      <c r="AQ25" s="647"/>
      <c r="AR25" s="647"/>
      <c r="AS25" s="647"/>
      <c r="AT25" s="647"/>
      <c r="AU25" s="647"/>
      <c r="AV25" s="647"/>
      <c r="AW25" s="647"/>
      <c r="AX25" s="647"/>
      <c r="AY25" s="647"/>
      <c r="AZ25" s="647"/>
      <c r="BA25" s="647"/>
      <c r="BB25" s="647"/>
      <c r="BC25" s="647"/>
      <c r="BD25" s="647"/>
      <c r="BE25" s="647"/>
      <c r="BF25" s="648"/>
      <c r="BG25" s="634" t="s">
        <v>125</v>
      </c>
      <c r="BH25" s="635"/>
      <c r="BI25" s="635"/>
      <c r="BJ25" s="635"/>
      <c r="BK25" s="635"/>
      <c r="BL25" s="635"/>
      <c r="BM25" s="635"/>
      <c r="BN25" s="636"/>
      <c r="BO25" s="637" t="s">
        <v>125</v>
      </c>
      <c r="BP25" s="637"/>
      <c r="BQ25" s="637"/>
      <c r="BR25" s="637"/>
      <c r="BS25" s="638" t="s">
        <v>125</v>
      </c>
      <c r="BT25" s="638"/>
      <c r="BU25" s="638"/>
      <c r="BV25" s="638"/>
      <c r="BW25" s="638"/>
      <c r="BX25" s="638"/>
      <c r="BY25" s="638"/>
      <c r="BZ25" s="638"/>
      <c r="CA25" s="638"/>
      <c r="CB25" s="642"/>
      <c r="CD25" s="631" t="s">
        <v>294</v>
      </c>
      <c r="CE25" s="632"/>
      <c r="CF25" s="632"/>
      <c r="CG25" s="632"/>
      <c r="CH25" s="632"/>
      <c r="CI25" s="632"/>
      <c r="CJ25" s="632"/>
      <c r="CK25" s="632"/>
      <c r="CL25" s="632"/>
      <c r="CM25" s="632"/>
      <c r="CN25" s="632"/>
      <c r="CO25" s="632"/>
      <c r="CP25" s="632"/>
      <c r="CQ25" s="633"/>
      <c r="CR25" s="634">
        <v>851798</v>
      </c>
      <c r="CS25" s="665"/>
      <c r="CT25" s="665"/>
      <c r="CU25" s="665"/>
      <c r="CV25" s="665"/>
      <c r="CW25" s="665"/>
      <c r="CX25" s="665"/>
      <c r="CY25" s="666"/>
      <c r="CZ25" s="639">
        <v>12</v>
      </c>
      <c r="DA25" s="667"/>
      <c r="DB25" s="667"/>
      <c r="DC25" s="669"/>
      <c r="DD25" s="643">
        <v>786347</v>
      </c>
      <c r="DE25" s="665"/>
      <c r="DF25" s="665"/>
      <c r="DG25" s="665"/>
      <c r="DH25" s="665"/>
      <c r="DI25" s="665"/>
      <c r="DJ25" s="665"/>
      <c r="DK25" s="666"/>
      <c r="DL25" s="643">
        <v>772643</v>
      </c>
      <c r="DM25" s="665"/>
      <c r="DN25" s="665"/>
      <c r="DO25" s="665"/>
      <c r="DP25" s="665"/>
      <c r="DQ25" s="665"/>
      <c r="DR25" s="665"/>
      <c r="DS25" s="665"/>
      <c r="DT25" s="665"/>
      <c r="DU25" s="665"/>
      <c r="DV25" s="666"/>
      <c r="DW25" s="639">
        <v>21.9</v>
      </c>
      <c r="DX25" s="667"/>
      <c r="DY25" s="667"/>
      <c r="DZ25" s="667"/>
      <c r="EA25" s="667"/>
      <c r="EB25" s="667"/>
      <c r="EC25" s="668"/>
    </row>
    <row r="26" spans="2:133" ht="11.25" customHeight="1" x14ac:dyDescent="0.15">
      <c r="B26" s="631" t="s">
        <v>295</v>
      </c>
      <c r="C26" s="632"/>
      <c r="D26" s="632"/>
      <c r="E26" s="632"/>
      <c r="F26" s="632"/>
      <c r="G26" s="632"/>
      <c r="H26" s="632"/>
      <c r="I26" s="632"/>
      <c r="J26" s="632"/>
      <c r="K26" s="632"/>
      <c r="L26" s="632"/>
      <c r="M26" s="632"/>
      <c r="N26" s="632"/>
      <c r="O26" s="632"/>
      <c r="P26" s="632"/>
      <c r="Q26" s="633"/>
      <c r="R26" s="634" t="s">
        <v>125</v>
      </c>
      <c r="S26" s="635"/>
      <c r="T26" s="635"/>
      <c r="U26" s="635"/>
      <c r="V26" s="635"/>
      <c r="W26" s="635"/>
      <c r="X26" s="635"/>
      <c r="Y26" s="636"/>
      <c r="Z26" s="637" t="s">
        <v>125</v>
      </c>
      <c r="AA26" s="637"/>
      <c r="AB26" s="637"/>
      <c r="AC26" s="637"/>
      <c r="AD26" s="638" t="s">
        <v>125</v>
      </c>
      <c r="AE26" s="638"/>
      <c r="AF26" s="638"/>
      <c r="AG26" s="638"/>
      <c r="AH26" s="638"/>
      <c r="AI26" s="638"/>
      <c r="AJ26" s="638"/>
      <c r="AK26" s="638"/>
      <c r="AL26" s="639" t="s">
        <v>125</v>
      </c>
      <c r="AM26" s="640"/>
      <c r="AN26" s="640"/>
      <c r="AO26" s="641"/>
      <c r="AP26" s="631" t="s">
        <v>296</v>
      </c>
      <c r="AQ26" s="647"/>
      <c r="AR26" s="647"/>
      <c r="AS26" s="647"/>
      <c r="AT26" s="647"/>
      <c r="AU26" s="647"/>
      <c r="AV26" s="647"/>
      <c r="AW26" s="647"/>
      <c r="AX26" s="647"/>
      <c r="AY26" s="647"/>
      <c r="AZ26" s="647"/>
      <c r="BA26" s="647"/>
      <c r="BB26" s="647"/>
      <c r="BC26" s="647"/>
      <c r="BD26" s="647"/>
      <c r="BE26" s="647"/>
      <c r="BF26" s="648"/>
      <c r="BG26" s="634" t="s">
        <v>125</v>
      </c>
      <c r="BH26" s="635"/>
      <c r="BI26" s="635"/>
      <c r="BJ26" s="635"/>
      <c r="BK26" s="635"/>
      <c r="BL26" s="635"/>
      <c r="BM26" s="635"/>
      <c r="BN26" s="636"/>
      <c r="BO26" s="637" t="s">
        <v>125</v>
      </c>
      <c r="BP26" s="637"/>
      <c r="BQ26" s="637"/>
      <c r="BR26" s="637"/>
      <c r="BS26" s="638" t="s">
        <v>125</v>
      </c>
      <c r="BT26" s="638"/>
      <c r="BU26" s="638"/>
      <c r="BV26" s="638"/>
      <c r="BW26" s="638"/>
      <c r="BX26" s="638"/>
      <c r="BY26" s="638"/>
      <c r="BZ26" s="638"/>
      <c r="CA26" s="638"/>
      <c r="CB26" s="642"/>
      <c r="CD26" s="631" t="s">
        <v>297</v>
      </c>
      <c r="CE26" s="632"/>
      <c r="CF26" s="632"/>
      <c r="CG26" s="632"/>
      <c r="CH26" s="632"/>
      <c r="CI26" s="632"/>
      <c r="CJ26" s="632"/>
      <c r="CK26" s="632"/>
      <c r="CL26" s="632"/>
      <c r="CM26" s="632"/>
      <c r="CN26" s="632"/>
      <c r="CO26" s="632"/>
      <c r="CP26" s="632"/>
      <c r="CQ26" s="633"/>
      <c r="CR26" s="634">
        <v>524129</v>
      </c>
      <c r="CS26" s="635"/>
      <c r="CT26" s="635"/>
      <c r="CU26" s="635"/>
      <c r="CV26" s="635"/>
      <c r="CW26" s="635"/>
      <c r="CX26" s="635"/>
      <c r="CY26" s="636"/>
      <c r="CZ26" s="639">
        <v>7.4</v>
      </c>
      <c r="DA26" s="667"/>
      <c r="DB26" s="667"/>
      <c r="DC26" s="669"/>
      <c r="DD26" s="643">
        <v>458678</v>
      </c>
      <c r="DE26" s="635"/>
      <c r="DF26" s="635"/>
      <c r="DG26" s="635"/>
      <c r="DH26" s="635"/>
      <c r="DI26" s="635"/>
      <c r="DJ26" s="635"/>
      <c r="DK26" s="636"/>
      <c r="DL26" s="643" t="s">
        <v>125</v>
      </c>
      <c r="DM26" s="635"/>
      <c r="DN26" s="635"/>
      <c r="DO26" s="635"/>
      <c r="DP26" s="635"/>
      <c r="DQ26" s="635"/>
      <c r="DR26" s="635"/>
      <c r="DS26" s="635"/>
      <c r="DT26" s="635"/>
      <c r="DU26" s="635"/>
      <c r="DV26" s="636"/>
      <c r="DW26" s="639" t="s">
        <v>125</v>
      </c>
      <c r="DX26" s="667"/>
      <c r="DY26" s="667"/>
      <c r="DZ26" s="667"/>
      <c r="EA26" s="667"/>
      <c r="EB26" s="667"/>
      <c r="EC26" s="668"/>
    </row>
    <row r="27" spans="2:133" ht="11.25" customHeight="1" x14ac:dyDescent="0.15">
      <c r="B27" s="631" t="s">
        <v>298</v>
      </c>
      <c r="C27" s="632"/>
      <c r="D27" s="632"/>
      <c r="E27" s="632"/>
      <c r="F27" s="632"/>
      <c r="G27" s="632"/>
      <c r="H27" s="632"/>
      <c r="I27" s="632"/>
      <c r="J27" s="632"/>
      <c r="K27" s="632"/>
      <c r="L27" s="632"/>
      <c r="M27" s="632"/>
      <c r="N27" s="632"/>
      <c r="O27" s="632"/>
      <c r="P27" s="632"/>
      <c r="Q27" s="633"/>
      <c r="R27" s="634">
        <v>3827223</v>
      </c>
      <c r="S27" s="635"/>
      <c r="T27" s="635"/>
      <c r="U27" s="635"/>
      <c r="V27" s="635"/>
      <c r="W27" s="635"/>
      <c r="X27" s="635"/>
      <c r="Y27" s="636"/>
      <c r="Z27" s="637">
        <v>52.5</v>
      </c>
      <c r="AA27" s="637"/>
      <c r="AB27" s="637"/>
      <c r="AC27" s="637"/>
      <c r="AD27" s="638">
        <v>3389948</v>
      </c>
      <c r="AE27" s="638"/>
      <c r="AF27" s="638"/>
      <c r="AG27" s="638"/>
      <c r="AH27" s="638"/>
      <c r="AI27" s="638"/>
      <c r="AJ27" s="638"/>
      <c r="AK27" s="638"/>
      <c r="AL27" s="639">
        <v>99.699996948242188</v>
      </c>
      <c r="AM27" s="640"/>
      <c r="AN27" s="640"/>
      <c r="AO27" s="641"/>
      <c r="AP27" s="631" t="s">
        <v>299</v>
      </c>
      <c r="AQ27" s="632"/>
      <c r="AR27" s="632"/>
      <c r="AS27" s="632"/>
      <c r="AT27" s="632"/>
      <c r="AU27" s="632"/>
      <c r="AV27" s="632"/>
      <c r="AW27" s="632"/>
      <c r="AX27" s="632"/>
      <c r="AY27" s="632"/>
      <c r="AZ27" s="632"/>
      <c r="BA27" s="632"/>
      <c r="BB27" s="632"/>
      <c r="BC27" s="632"/>
      <c r="BD27" s="632"/>
      <c r="BE27" s="632"/>
      <c r="BF27" s="633"/>
      <c r="BG27" s="634">
        <v>787304</v>
      </c>
      <c r="BH27" s="635"/>
      <c r="BI27" s="635"/>
      <c r="BJ27" s="635"/>
      <c r="BK27" s="635"/>
      <c r="BL27" s="635"/>
      <c r="BM27" s="635"/>
      <c r="BN27" s="636"/>
      <c r="BO27" s="637">
        <v>100</v>
      </c>
      <c r="BP27" s="637"/>
      <c r="BQ27" s="637"/>
      <c r="BR27" s="637"/>
      <c r="BS27" s="638">
        <v>15030</v>
      </c>
      <c r="BT27" s="638"/>
      <c r="BU27" s="638"/>
      <c r="BV27" s="638"/>
      <c r="BW27" s="638"/>
      <c r="BX27" s="638"/>
      <c r="BY27" s="638"/>
      <c r="BZ27" s="638"/>
      <c r="CA27" s="638"/>
      <c r="CB27" s="642"/>
      <c r="CD27" s="631" t="s">
        <v>300</v>
      </c>
      <c r="CE27" s="632"/>
      <c r="CF27" s="632"/>
      <c r="CG27" s="632"/>
      <c r="CH27" s="632"/>
      <c r="CI27" s="632"/>
      <c r="CJ27" s="632"/>
      <c r="CK27" s="632"/>
      <c r="CL27" s="632"/>
      <c r="CM27" s="632"/>
      <c r="CN27" s="632"/>
      <c r="CO27" s="632"/>
      <c r="CP27" s="632"/>
      <c r="CQ27" s="633"/>
      <c r="CR27" s="634">
        <v>843255</v>
      </c>
      <c r="CS27" s="665"/>
      <c r="CT27" s="665"/>
      <c r="CU27" s="665"/>
      <c r="CV27" s="665"/>
      <c r="CW27" s="665"/>
      <c r="CX27" s="665"/>
      <c r="CY27" s="666"/>
      <c r="CZ27" s="639">
        <v>11.9</v>
      </c>
      <c r="DA27" s="667"/>
      <c r="DB27" s="667"/>
      <c r="DC27" s="669"/>
      <c r="DD27" s="643">
        <v>217470</v>
      </c>
      <c r="DE27" s="665"/>
      <c r="DF27" s="665"/>
      <c r="DG27" s="665"/>
      <c r="DH27" s="665"/>
      <c r="DI27" s="665"/>
      <c r="DJ27" s="665"/>
      <c r="DK27" s="666"/>
      <c r="DL27" s="643">
        <v>213403</v>
      </c>
      <c r="DM27" s="665"/>
      <c r="DN27" s="665"/>
      <c r="DO27" s="665"/>
      <c r="DP27" s="665"/>
      <c r="DQ27" s="665"/>
      <c r="DR27" s="665"/>
      <c r="DS27" s="665"/>
      <c r="DT27" s="665"/>
      <c r="DU27" s="665"/>
      <c r="DV27" s="666"/>
      <c r="DW27" s="639">
        <v>6</v>
      </c>
      <c r="DX27" s="667"/>
      <c r="DY27" s="667"/>
      <c r="DZ27" s="667"/>
      <c r="EA27" s="667"/>
      <c r="EB27" s="667"/>
      <c r="EC27" s="668"/>
    </row>
    <row r="28" spans="2:133" ht="11.25" customHeight="1" x14ac:dyDescent="0.15">
      <c r="B28" s="631" t="s">
        <v>301</v>
      </c>
      <c r="C28" s="632"/>
      <c r="D28" s="632"/>
      <c r="E28" s="632"/>
      <c r="F28" s="632"/>
      <c r="G28" s="632"/>
      <c r="H28" s="632"/>
      <c r="I28" s="632"/>
      <c r="J28" s="632"/>
      <c r="K28" s="632"/>
      <c r="L28" s="632"/>
      <c r="M28" s="632"/>
      <c r="N28" s="632"/>
      <c r="O28" s="632"/>
      <c r="P28" s="632"/>
      <c r="Q28" s="633"/>
      <c r="R28" s="634">
        <v>954</v>
      </c>
      <c r="S28" s="635"/>
      <c r="T28" s="635"/>
      <c r="U28" s="635"/>
      <c r="V28" s="635"/>
      <c r="W28" s="635"/>
      <c r="X28" s="635"/>
      <c r="Y28" s="636"/>
      <c r="Z28" s="637">
        <v>0</v>
      </c>
      <c r="AA28" s="637"/>
      <c r="AB28" s="637"/>
      <c r="AC28" s="637"/>
      <c r="AD28" s="638">
        <v>954</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302</v>
      </c>
      <c r="CE28" s="632"/>
      <c r="CF28" s="632"/>
      <c r="CG28" s="632"/>
      <c r="CH28" s="632"/>
      <c r="CI28" s="632"/>
      <c r="CJ28" s="632"/>
      <c r="CK28" s="632"/>
      <c r="CL28" s="632"/>
      <c r="CM28" s="632"/>
      <c r="CN28" s="632"/>
      <c r="CO28" s="632"/>
      <c r="CP28" s="632"/>
      <c r="CQ28" s="633"/>
      <c r="CR28" s="634">
        <v>576472</v>
      </c>
      <c r="CS28" s="635"/>
      <c r="CT28" s="635"/>
      <c r="CU28" s="635"/>
      <c r="CV28" s="635"/>
      <c r="CW28" s="635"/>
      <c r="CX28" s="635"/>
      <c r="CY28" s="636"/>
      <c r="CZ28" s="639">
        <v>8.1</v>
      </c>
      <c r="DA28" s="667"/>
      <c r="DB28" s="667"/>
      <c r="DC28" s="669"/>
      <c r="DD28" s="643">
        <v>530192</v>
      </c>
      <c r="DE28" s="635"/>
      <c r="DF28" s="635"/>
      <c r="DG28" s="635"/>
      <c r="DH28" s="635"/>
      <c r="DI28" s="635"/>
      <c r="DJ28" s="635"/>
      <c r="DK28" s="636"/>
      <c r="DL28" s="643">
        <v>530192</v>
      </c>
      <c r="DM28" s="635"/>
      <c r="DN28" s="635"/>
      <c r="DO28" s="635"/>
      <c r="DP28" s="635"/>
      <c r="DQ28" s="635"/>
      <c r="DR28" s="635"/>
      <c r="DS28" s="635"/>
      <c r="DT28" s="635"/>
      <c r="DU28" s="635"/>
      <c r="DV28" s="636"/>
      <c r="DW28" s="639">
        <v>15</v>
      </c>
      <c r="DX28" s="667"/>
      <c r="DY28" s="667"/>
      <c r="DZ28" s="667"/>
      <c r="EA28" s="667"/>
      <c r="EB28" s="667"/>
      <c r="EC28" s="668"/>
    </row>
    <row r="29" spans="2:133" ht="11.25" customHeight="1" x14ac:dyDescent="0.15">
      <c r="B29" s="631" t="s">
        <v>303</v>
      </c>
      <c r="C29" s="632"/>
      <c r="D29" s="632"/>
      <c r="E29" s="632"/>
      <c r="F29" s="632"/>
      <c r="G29" s="632"/>
      <c r="H29" s="632"/>
      <c r="I29" s="632"/>
      <c r="J29" s="632"/>
      <c r="K29" s="632"/>
      <c r="L29" s="632"/>
      <c r="M29" s="632"/>
      <c r="N29" s="632"/>
      <c r="O29" s="632"/>
      <c r="P29" s="632"/>
      <c r="Q29" s="633"/>
      <c r="R29" s="634">
        <v>11871</v>
      </c>
      <c r="S29" s="635"/>
      <c r="T29" s="635"/>
      <c r="U29" s="635"/>
      <c r="V29" s="635"/>
      <c r="W29" s="635"/>
      <c r="X29" s="635"/>
      <c r="Y29" s="636"/>
      <c r="Z29" s="637">
        <v>0.2</v>
      </c>
      <c r="AA29" s="637"/>
      <c r="AB29" s="637"/>
      <c r="AC29" s="637"/>
      <c r="AD29" s="638" t="s">
        <v>125</v>
      </c>
      <c r="AE29" s="638"/>
      <c r="AF29" s="638"/>
      <c r="AG29" s="638"/>
      <c r="AH29" s="638"/>
      <c r="AI29" s="638"/>
      <c r="AJ29" s="638"/>
      <c r="AK29" s="638"/>
      <c r="AL29" s="639" t="s">
        <v>125</v>
      </c>
      <c r="AM29" s="640"/>
      <c r="AN29" s="640"/>
      <c r="AO29" s="641"/>
      <c r="AP29" s="655"/>
      <c r="AQ29" s="656"/>
      <c r="AR29" s="656"/>
      <c r="AS29" s="656"/>
      <c r="AT29" s="656"/>
      <c r="AU29" s="656"/>
      <c r="AV29" s="656"/>
      <c r="AW29" s="656"/>
      <c r="AX29" s="656"/>
      <c r="AY29" s="656"/>
      <c r="AZ29" s="656"/>
      <c r="BA29" s="656"/>
      <c r="BB29" s="656"/>
      <c r="BC29" s="656"/>
      <c r="BD29" s="656"/>
      <c r="BE29" s="656"/>
      <c r="BF29" s="657"/>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304</v>
      </c>
      <c r="CE29" s="673"/>
      <c r="CF29" s="631" t="s">
        <v>69</v>
      </c>
      <c r="CG29" s="632"/>
      <c r="CH29" s="632"/>
      <c r="CI29" s="632"/>
      <c r="CJ29" s="632"/>
      <c r="CK29" s="632"/>
      <c r="CL29" s="632"/>
      <c r="CM29" s="632"/>
      <c r="CN29" s="632"/>
      <c r="CO29" s="632"/>
      <c r="CP29" s="632"/>
      <c r="CQ29" s="633"/>
      <c r="CR29" s="634">
        <v>576395</v>
      </c>
      <c r="CS29" s="665"/>
      <c r="CT29" s="665"/>
      <c r="CU29" s="665"/>
      <c r="CV29" s="665"/>
      <c r="CW29" s="665"/>
      <c r="CX29" s="665"/>
      <c r="CY29" s="666"/>
      <c r="CZ29" s="639">
        <v>8.1</v>
      </c>
      <c r="DA29" s="667"/>
      <c r="DB29" s="667"/>
      <c r="DC29" s="669"/>
      <c r="DD29" s="643">
        <v>530115</v>
      </c>
      <c r="DE29" s="665"/>
      <c r="DF29" s="665"/>
      <c r="DG29" s="665"/>
      <c r="DH29" s="665"/>
      <c r="DI29" s="665"/>
      <c r="DJ29" s="665"/>
      <c r="DK29" s="666"/>
      <c r="DL29" s="643">
        <v>530115</v>
      </c>
      <c r="DM29" s="665"/>
      <c r="DN29" s="665"/>
      <c r="DO29" s="665"/>
      <c r="DP29" s="665"/>
      <c r="DQ29" s="665"/>
      <c r="DR29" s="665"/>
      <c r="DS29" s="665"/>
      <c r="DT29" s="665"/>
      <c r="DU29" s="665"/>
      <c r="DV29" s="666"/>
      <c r="DW29" s="639">
        <v>15</v>
      </c>
      <c r="DX29" s="667"/>
      <c r="DY29" s="667"/>
      <c r="DZ29" s="667"/>
      <c r="EA29" s="667"/>
      <c r="EB29" s="667"/>
      <c r="EC29" s="668"/>
    </row>
    <row r="30" spans="2:133" ht="11.25" customHeight="1" x14ac:dyDescent="0.15">
      <c r="B30" s="631" t="s">
        <v>305</v>
      </c>
      <c r="C30" s="632"/>
      <c r="D30" s="632"/>
      <c r="E30" s="632"/>
      <c r="F30" s="632"/>
      <c r="G30" s="632"/>
      <c r="H30" s="632"/>
      <c r="I30" s="632"/>
      <c r="J30" s="632"/>
      <c r="K30" s="632"/>
      <c r="L30" s="632"/>
      <c r="M30" s="632"/>
      <c r="N30" s="632"/>
      <c r="O30" s="632"/>
      <c r="P30" s="632"/>
      <c r="Q30" s="633"/>
      <c r="R30" s="634">
        <v>33014</v>
      </c>
      <c r="S30" s="635"/>
      <c r="T30" s="635"/>
      <c r="U30" s="635"/>
      <c r="V30" s="635"/>
      <c r="W30" s="635"/>
      <c r="X30" s="635"/>
      <c r="Y30" s="636"/>
      <c r="Z30" s="637">
        <v>0.5</v>
      </c>
      <c r="AA30" s="637"/>
      <c r="AB30" s="637"/>
      <c r="AC30" s="637"/>
      <c r="AD30" s="638">
        <v>2507</v>
      </c>
      <c r="AE30" s="638"/>
      <c r="AF30" s="638"/>
      <c r="AG30" s="638"/>
      <c r="AH30" s="638"/>
      <c r="AI30" s="638"/>
      <c r="AJ30" s="638"/>
      <c r="AK30" s="638"/>
      <c r="AL30" s="639">
        <v>0.1</v>
      </c>
      <c r="AM30" s="640"/>
      <c r="AN30" s="640"/>
      <c r="AO30" s="641"/>
      <c r="AP30" s="616" t="s">
        <v>223</v>
      </c>
      <c r="AQ30" s="617"/>
      <c r="AR30" s="617"/>
      <c r="AS30" s="617"/>
      <c r="AT30" s="617"/>
      <c r="AU30" s="617"/>
      <c r="AV30" s="617"/>
      <c r="AW30" s="617"/>
      <c r="AX30" s="617"/>
      <c r="AY30" s="617"/>
      <c r="AZ30" s="617"/>
      <c r="BA30" s="617"/>
      <c r="BB30" s="617"/>
      <c r="BC30" s="617"/>
      <c r="BD30" s="617"/>
      <c r="BE30" s="617"/>
      <c r="BF30" s="618"/>
      <c r="BG30" s="616" t="s">
        <v>306</v>
      </c>
      <c r="BH30" s="670"/>
      <c r="BI30" s="670"/>
      <c r="BJ30" s="670"/>
      <c r="BK30" s="670"/>
      <c r="BL30" s="670"/>
      <c r="BM30" s="670"/>
      <c r="BN30" s="670"/>
      <c r="BO30" s="670"/>
      <c r="BP30" s="670"/>
      <c r="BQ30" s="671"/>
      <c r="BR30" s="616" t="s">
        <v>307</v>
      </c>
      <c r="BS30" s="670"/>
      <c r="BT30" s="670"/>
      <c r="BU30" s="670"/>
      <c r="BV30" s="670"/>
      <c r="BW30" s="670"/>
      <c r="BX30" s="670"/>
      <c r="BY30" s="670"/>
      <c r="BZ30" s="670"/>
      <c r="CA30" s="670"/>
      <c r="CB30" s="671"/>
      <c r="CD30" s="674"/>
      <c r="CE30" s="675"/>
      <c r="CF30" s="631" t="s">
        <v>308</v>
      </c>
      <c r="CG30" s="632"/>
      <c r="CH30" s="632"/>
      <c r="CI30" s="632"/>
      <c r="CJ30" s="632"/>
      <c r="CK30" s="632"/>
      <c r="CL30" s="632"/>
      <c r="CM30" s="632"/>
      <c r="CN30" s="632"/>
      <c r="CO30" s="632"/>
      <c r="CP30" s="632"/>
      <c r="CQ30" s="633"/>
      <c r="CR30" s="634">
        <v>558888</v>
      </c>
      <c r="CS30" s="635"/>
      <c r="CT30" s="635"/>
      <c r="CU30" s="635"/>
      <c r="CV30" s="635"/>
      <c r="CW30" s="635"/>
      <c r="CX30" s="635"/>
      <c r="CY30" s="636"/>
      <c r="CZ30" s="639">
        <v>7.9</v>
      </c>
      <c r="DA30" s="667"/>
      <c r="DB30" s="667"/>
      <c r="DC30" s="669"/>
      <c r="DD30" s="643">
        <v>512608</v>
      </c>
      <c r="DE30" s="635"/>
      <c r="DF30" s="635"/>
      <c r="DG30" s="635"/>
      <c r="DH30" s="635"/>
      <c r="DI30" s="635"/>
      <c r="DJ30" s="635"/>
      <c r="DK30" s="636"/>
      <c r="DL30" s="643">
        <v>512608</v>
      </c>
      <c r="DM30" s="635"/>
      <c r="DN30" s="635"/>
      <c r="DO30" s="635"/>
      <c r="DP30" s="635"/>
      <c r="DQ30" s="635"/>
      <c r="DR30" s="635"/>
      <c r="DS30" s="635"/>
      <c r="DT30" s="635"/>
      <c r="DU30" s="635"/>
      <c r="DV30" s="636"/>
      <c r="DW30" s="639">
        <v>14.5</v>
      </c>
      <c r="DX30" s="667"/>
      <c r="DY30" s="667"/>
      <c r="DZ30" s="667"/>
      <c r="EA30" s="667"/>
      <c r="EB30" s="667"/>
      <c r="EC30" s="668"/>
    </row>
    <row r="31" spans="2:133" ht="11.25" customHeight="1" x14ac:dyDescent="0.15">
      <c r="B31" s="631" t="s">
        <v>309</v>
      </c>
      <c r="C31" s="632"/>
      <c r="D31" s="632"/>
      <c r="E31" s="632"/>
      <c r="F31" s="632"/>
      <c r="G31" s="632"/>
      <c r="H31" s="632"/>
      <c r="I31" s="632"/>
      <c r="J31" s="632"/>
      <c r="K31" s="632"/>
      <c r="L31" s="632"/>
      <c r="M31" s="632"/>
      <c r="N31" s="632"/>
      <c r="O31" s="632"/>
      <c r="P31" s="632"/>
      <c r="Q31" s="633"/>
      <c r="R31" s="634">
        <v>4411</v>
      </c>
      <c r="S31" s="635"/>
      <c r="T31" s="635"/>
      <c r="U31" s="635"/>
      <c r="V31" s="635"/>
      <c r="W31" s="635"/>
      <c r="X31" s="635"/>
      <c r="Y31" s="636"/>
      <c r="Z31" s="637">
        <v>0.1</v>
      </c>
      <c r="AA31" s="637"/>
      <c r="AB31" s="637"/>
      <c r="AC31" s="637"/>
      <c r="AD31" s="638" t="s">
        <v>125</v>
      </c>
      <c r="AE31" s="638"/>
      <c r="AF31" s="638"/>
      <c r="AG31" s="638"/>
      <c r="AH31" s="638"/>
      <c r="AI31" s="638"/>
      <c r="AJ31" s="638"/>
      <c r="AK31" s="638"/>
      <c r="AL31" s="639" t="s">
        <v>125</v>
      </c>
      <c r="AM31" s="640"/>
      <c r="AN31" s="640"/>
      <c r="AO31" s="641"/>
      <c r="AP31" s="678" t="s">
        <v>310</v>
      </c>
      <c r="AQ31" s="679"/>
      <c r="AR31" s="679"/>
      <c r="AS31" s="679"/>
      <c r="AT31" s="684" t="s">
        <v>311</v>
      </c>
      <c r="AU31" s="209"/>
      <c r="AV31" s="209"/>
      <c r="AW31" s="209"/>
      <c r="AX31" s="620" t="s">
        <v>187</v>
      </c>
      <c r="AY31" s="621"/>
      <c r="AZ31" s="621"/>
      <c r="BA31" s="621"/>
      <c r="BB31" s="621"/>
      <c r="BC31" s="621"/>
      <c r="BD31" s="621"/>
      <c r="BE31" s="621"/>
      <c r="BF31" s="622"/>
      <c r="BG31" s="687">
        <v>99.6</v>
      </c>
      <c r="BH31" s="688"/>
      <c r="BI31" s="688"/>
      <c r="BJ31" s="688"/>
      <c r="BK31" s="688"/>
      <c r="BL31" s="688"/>
      <c r="BM31" s="629">
        <v>97.9</v>
      </c>
      <c r="BN31" s="688"/>
      <c r="BO31" s="688"/>
      <c r="BP31" s="688"/>
      <c r="BQ31" s="689"/>
      <c r="BR31" s="687">
        <v>99.5</v>
      </c>
      <c r="BS31" s="688"/>
      <c r="BT31" s="688"/>
      <c r="BU31" s="688"/>
      <c r="BV31" s="688"/>
      <c r="BW31" s="688"/>
      <c r="BX31" s="629">
        <v>97.5</v>
      </c>
      <c r="BY31" s="688"/>
      <c r="BZ31" s="688"/>
      <c r="CA31" s="688"/>
      <c r="CB31" s="689"/>
      <c r="CD31" s="674"/>
      <c r="CE31" s="675"/>
      <c r="CF31" s="631" t="s">
        <v>312</v>
      </c>
      <c r="CG31" s="632"/>
      <c r="CH31" s="632"/>
      <c r="CI31" s="632"/>
      <c r="CJ31" s="632"/>
      <c r="CK31" s="632"/>
      <c r="CL31" s="632"/>
      <c r="CM31" s="632"/>
      <c r="CN31" s="632"/>
      <c r="CO31" s="632"/>
      <c r="CP31" s="632"/>
      <c r="CQ31" s="633"/>
      <c r="CR31" s="634">
        <v>17507</v>
      </c>
      <c r="CS31" s="665"/>
      <c r="CT31" s="665"/>
      <c r="CU31" s="665"/>
      <c r="CV31" s="665"/>
      <c r="CW31" s="665"/>
      <c r="CX31" s="665"/>
      <c r="CY31" s="666"/>
      <c r="CZ31" s="639">
        <v>0.2</v>
      </c>
      <c r="DA31" s="667"/>
      <c r="DB31" s="667"/>
      <c r="DC31" s="669"/>
      <c r="DD31" s="643">
        <v>17507</v>
      </c>
      <c r="DE31" s="665"/>
      <c r="DF31" s="665"/>
      <c r="DG31" s="665"/>
      <c r="DH31" s="665"/>
      <c r="DI31" s="665"/>
      <c r="DJ31" s="665"/>
      <c r="DK31" s="666"/>
      <c r="DL31" s="643">
        <v>17507</v>
      </c>
      <c r="DM31" s="665"/>
      <c r="DN31" s="665"/>
      <c r="DO31" s="665"/>
      <c r="DP31" s="665"/>
      <c r="DQ31" s="665"/>
      <c r="DR31" s="665"/>
      <c r="DS31" s="665"/>
      <c r="DT31" s="665"/>
      <c r="DU31" s="665"/>
      <c r="DV31" s="666"/>
      <c r="DW31" s="639">
        <v>0.5</v>
      </c>
      <c r="DX31" s="667"/>
      <c r="DY31" s="667"/>
      <c r="DZ31" s="667"/>
      <c r="EA31" s="667"/>
      <c r="EB31" s="667"/>
      <c r="EC31" s="668"/>
    </row>
    <row r="32" spans="2:133" ht="11.25" customHeight="1" x14ac:dyDescent="0.15">
      <c r="B32" s="631" t="s">
        <v>313</v>
      </c>
      <c r="C32" s="632"/>
      <c r="D32" s="632"/>
      <c r="E32" s="632"/>
      <c r="F32" s="632"/>
      <c r="G32" s="632"/>
      <c r="H32" s="632"/>
      <c r="I32" s="632"/>
      <c r="J32" s="632"/>
      <c r="K32" s="632"/>
      <c r="L32" s="632"/>
      <c r="M32" s="632"/>
      <c r="N32" s="632"/>
      <c r="O32" s="632"/>
      <c r="P32" s="632"/>
      <c r="Q32" s="633"/>
      <c r="R32" s="634">
        <v>765469</v>
      </c>
      <c r="S32" s="635"/>
      <c r="T32" s="635"/>
      <c r="U32" s="635"/>
      <c r="V32" s="635"/>
      <c r="W32" s="635"/>
      <c r="X32" s="635"/>
      <c r="Y32" s="636"/>
      <c r="Z32" s="637">
        <v>10.5</v>
      </c>
      <c r="AA32" s="637"/>
      <c r="AB32" s="637"/>
      <c r="AC32" s="637"/>
      <c r="AD32" s="638" t="s">
        <v>125</v>
      </c>
      <c r="AE32" s="638"/>
      <c r="AF32" s="638"/>
      <c r="AG32" s="638"/>
      <c r="AH32" s="638"/>
      <c r="AI32" s="638"/>
      <c r="AJ32" s="638"/>
      <c r="AK32" s="638"/>
      <c r="AL32" s="639" t="s">
        <v>125</v>
      </c>
      <c r="AM32" s="640"/>
      <c r="AN32" s="640"/>
      <c r="AO32" s="641"/>
      <c r="AP32" s="680"/>
      <c r="AQ32" s="681"/>
      <c r="AR32" s="681"/>
      <c r="AS32" s="681"/>
      <c r="AT32" s="685"/>
      <c r="AU32" s="205" t="s">
        <v>314</v>
      </c>
      <c r="AX32" s="631" t="s">
        <v>315</v>
      </c>
      <c r="AY32" s="632"/>
      <c r="AZ32" s="632"/>
      <c r="BA32" s="632"/>
      <c r="BB32" s="632"/>
      <c r="BC32" s="632"/>
      <c r="BD32" s="632"/>
      <c r="BE32" s="632"/>
      <c r="BF32" s="633"/>
      <c r="BG32" s="690">
        <v>99.6</v>
      </c>
      <c r="BH32" s="665"/>
      <c r="BI32" s="665"/>
      <c r="BJ32" s="665"/>
      <c r="BK32" s="665"/>
      <c r="BL32" s="665"/>
      <c r="BM32" s="640">
        <v>97.2</v>
      </c>
      <c r="BN32" s="665"/>
      <c r="BO32" s="665"/>
      <c r="BP32" s="665"/>
      <c r="BQ32" s="691"/>
      <c r="BR32" s="690">
        <v>99.3</v>
      </c>
      <c r="BS32" s="665"/>
      <c r="BT32" s="665"/>
      <c r="BU32" s="665"/>
      <c r="BV32" s="665"/>
      <c r="BW32" s="665"/>
      <c r="BX32" s="640">
        <v>96.7</v>
      </c>
      <c r="BY32" s="665"/>
      <c r="BZ32" s="665"/>
      <c r="CA32" s="665"/>
      <c r="CB32" s="691"/>
      <c r="CD32" s="676"/>
      <c r="CE32" s="677"/>
      <c r="CF32" s="631" t="s">
        <v>316</v>
      </c>
      <c r="CG32" s="632"/>
      <c r="CH32" s="632"/>
      <c r="CI32" s="632"/>
      <c r="CJ32" s="632"/>
      <c r="CK32" s="632"/>
      <c r="CL32" s="632"/>
      <c r="CM32" s="632"/>
      <c r="CN32" s="632"/>
      <c r="CO32" s="632"/>
      <c r="CP32" s="632"/>
      <c r="CQ32" s="633"/>
      <c r="CR32" s="634">
        <v>77</v>
      </c>
      <c r="CS32" s="635"/>
      <c r="CT32" s="635"/>
      <c r="CU32" s="635"/>
      <c r="CV32" s="635"/>
      <c r="CW32" s="635"/>
      <c r="CX32" s="635"/>
      <c r="CY32" s="636"/>
      <c r="CZ32" s="639">
        <v>0</v>
      </c>
      <c r="DA32" s="667"/>
      <c r="DB32" s="667"/>
      <c r="DC32" s="669"/>
      <c r="DD32" s="643">
        <v>77</v>
      </c>
      <c r="DE32" s="635"/>
      <c r="DF32" s="635"/>
      <c r="DG32" s="635"/>
      <c r="DH32" s="635"/>
      <c r="DI32" s="635"/>
      <c r="DJ32" s="635"/>
      <c r="DK32" s="636"/>
      <c r="DL32" s="643">
        <v>77</v>
      </c>
      <c r="DM32" s="635"/>
      <c r="DN32" s="635"/>
      <c r="DO32" s="635"/>
      <c r="DP32" s="635"/>
      <c r="DQ32" s="635"/>
      <c r="DR32" s="635"/>
      <c r="DS32" s="635"/>
      <c r="DT32" s="635"/>
      <c r="DU32" s="635"/>
      <c r="DV32" s="636"/>
      <c r="DW32" s="639">
        <v>0</v>
      </c>
      <c r="DX32" s="667"/>
      <c r="DY32" s="667"/>
      <c r="DZ32" s="667"/>
      <c r="EA32" s="667"/>
      <c r="EB32" s="667"/>
      <c r="EC32" s="668"/>
    </row>
    <row r="33" spans="2:133" ht="11.25" customHeight="1" x14ac:dyDescent="0.15">
      <c r="B33" s="652" t="s">
        <v>317</v>
      </c>
      <c r="C33" s="653"/>
      <c r="D33" s="653"/>
      <c r="E33" s="653"/>
      <c r="F33" s="653"/>
      <c r="G33" s="653"/>
      <c r="H33" s="653"/>
      <c r="I33" s="653"/>
      <c r="J33" s="653"/>
      <c r="K33" s="653"/>
      <c r="L33" s="653"/>
      <c r="M33" s="653"/>
      <c r="N33" s="653"/>
      <c r="O33" s="653"/>
      <c r="P33" s="653"/>
      <c r="Q33" s="654"/>
      <c r="R33" s="634" t="s">
        <v>125</v>
      </c>
      <c r="S33" s="635"/>
      <c r="T33" s="635"/>
      <c r="U33" s="635"/>
      <c r="V33" s="635"/>
      <c r="W33" s="635"/>
      <c r="X33" s="635"/>
      <c r="Y33" s="636"/>
      <c r="Z33" s="637" t="s">
        <v>125</v>
      </c>
      <c r="AA33" s="637"/>
      <c r="AB33" s="637"/>
      <c r="AC33" s="637"/>
      <c r="AD33" s="638" t="s">
        <v>125</v>
      </c>
      <c r="AE33" s="638"/>
      <c r="AF33" s="638"/>
      <c r="AG33" s="638"/>
      <c r="AH33" s="638"/>
      <c r="AI33" s="638"/>
      <c r="AJ33" s="638"/>
      <c r="AK33" s="638"/>
      <c r="AL33" s="639" t="s">
        <v>125</v>
      </c>
      <c r="AM33" s="640"/>
      <c r="AN33" s="640"/>
      <c r="AO33" s="641"/>
      <c r="AP33" s="682"/>
      <c r="AQ33" s="683"/>
      <c r="AR33" s="683"/>
      <c r="AS33" s="683"/>
      <c r="AT33" s="686"/>
      <c r="AU33" s="210"/>
      <c r="AV33" s="210"/>
      <c r="AW33" s="210"/>
      <c r="AX33" s="655" t="s">
        <v>318</v>
      </c>
      <c r="AY33" s="656"/>
      <c r="AZ33" s="656"/>
      <c r="BA33" s="656"/>
      <c r="BB33" s="656"/>
      <c r="BC33" s="656"/>
      <c r="BD33" s="656"/>
      <c r="BE33" s="656"/>
      <c r="BF33" s="657"/>
      <c r="BG33" s="692">
        <v>99.6</v>
      </c>
      <c r="BH33" s="693"/>
      <c r="BI33" s="693"/>
      <c r="BJ33" s="693"/>
      <c r="BK33" s="693"/>
      <c r="BL33" s="693"/>
      <c r="BM33" s="694">
        <v>98.1</v>
      </c>
      <c r="BN33" s="693"/>
      <c r="BO33" s="693"/>
      <c r="BP33" s="693"/>
      <c r="BQ33" s="695"/>
      <c r="BR33" s="692">
        <v>99.7</v>
      </c>
      <c r="BS33" s="693"/>
      <c r="BT33" s="693"/>
      <c r="BU33" s="693"/>
      <c r="BV33" s="693"/>
      <c r="BW33" s="693"/>
      <c r="BX33" s="694">
        <v>97.8</v>
      </c>
      <c r="BY33" s="693"/>
      <c r="BZ33" s="693"/>
      <c r="CA33" s="693"/>
      <c r="CB33" s="695"/>
      <c r="CD33" s="631" t="s">
        <v>319</v>
      </c>
      <c r="CE33" s="632"/>
      <c r="CF33" s="632"/>
      <c r="CG33" s="632"/>
      <c r="CH33" s="632"/>
      <c r="CI33" s="632"/>
      <c r="CJ33" s="632"/>
      <c r="CK33" s="632"/>
      <c r="CL33" s="632"/>
      <c r="CM33" s="632"/>
      <c r="CN33" s="632"/>
      <c r="CO33" s="632"/>
      <c r="CP33" s="632"/>
      <c r="CQ33" s="633"/>
      <c r="CR33" s="634">
        <v>4005538</v>
      </c>
      <c r="CS33" s="665"/>
      <c r="CT33" s="665"/>
      <c r="CU33" s="665"/>
      <c r="CV33" s="665"/>
      <c r="CW33" s="665"/>
      <c r="CX33" s="665"/>
      <c r="CY33" s="666"/>
      <c r="CZ33" s="639">
        <v>56.5</v>
      </c>
      <c r="DA33" s="667"/>
      <c r="DB33" s="667"/>
      <c r="DC33" s="669"/>
      <c r="DD33" s="643">
        <v>2431067</v>
      </c>
      <c r="DE33" s="665"/>
      <c r="DF33" s="665"/>
      <c r="DG33" s="665"/>
      <c r="DH33" s="665"/>
      <c r="DI33" s="665"/>
      <c r="DJ33" s="665"/>
      <c r="DK33" s="666"/>
      <c r="DL33" s="643">
        <v>1575617</v>
      </c>
      <c r="DM33" s="665"/>
      <c r="DN33" s="665"/>
      <c r="DO33" s="665"/>
      <c r="DP33" s="665"/>
      <c r="DQ33" s="665"/>
      <c r="DR33" s="665"/>
      <c r="DS33" s="665"/>
      <c r="DT33" s="665"/>
      <c r="DU33" s="665"/>
      <c r="DV33" s="666"/>
      <c r="DW33" s="639">
        <v>44.6</v>
      </c>
      <c r="DX33" s="667"/>
      <c r="DY33" s="667"/>
      <c r="DZ33" s="667"/>
      <c r="EA33" s="667"/>
      <c r="EB33" s="667"/>
      <c r="EC33" s="668"/>
    </row>
    <row r="34" spans="2:133" ht="11.25" customHeight="1" x14ac:dyDescent="0.15">
      <c r="B34" s="631" t="s">
        <v>320</v>
      </c>
      <c r="C34" s="632"/>
      <c r="D34" s="632"/>
      <c r="E34" s="632"/>
      <c r="F34" s="632"/>
      <c r="G34" s="632"/>
      <c r="H34" s="632"/>
      <c r="I34" s="632"/>
      <c r="J34" s="632"/>
      <c r="K34" s="632"/>
      <c r="L34" s="632"/>
      <c r="M34" s="632"/>
      <c r="N34" s="632"/>
      <c r="O34" s="632"/>
      <c r="P34" s="632"/>
      <c r="Q34" s="633"/>
      <c r="R34" s="634">
        <v>826877</v>
      </c>
      <c r="S34" s="635"/>
      <c r="T34" s="635"/>
      <c r="U34" s="635"/>
      <c r="V34" s="635"/>
      <c r="W34" s="635"/>
      <c r="X34" s="635"/>
      <c r="Y34" s="636"/>
      <c r="Z34" s="637">
        <v>11.4</v>
      </c>
      <c r="AA34" s="637"/>
      <c r="AB34" s="637"/>
      <c r="AC34" s="637"/>
      <c r="AD34" s="638" t="s">
        <v>125</v>
      </c>
      <c r="AE34" s="638"/>
      <c r="AF34" s="638"/>
      <c r="AG34" s="638"/>
      <c r="AH34" s="638"/>
      <c r="AI34" s="638"/>
      <c r="AJ34" s="638"/>
      <c r="AK34" s="638"/>
      <c r="AL34" s="639" t="s">
        <v>125</v>
      </c>
      <c r="AM34" s="640"/>
      <c r="AN34" s="640"/>
      <c r="AO34" s="641"/>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1" t="s">
        <v>321</v>
      </c>
      <c r="CE34" s="632"/>
      <c r="CF34" s="632"/>
      <c r="CG34" s="632"/>
      <c r="CH34" s="632"/>
      <c r="CI34" s="632"/>
      <c r="CJ34" s="632"/>
      <c r="CK34" s="632"/>
      <c r="CL34" s="632"/>
      <c r="CM34" s="632"/>
      <c r="CN34" s="632"/>
      <c r="CO34" s="632"/>
      <c r="CP34" s="632"/>
      <c r="CQ34" s="633"/>
      <c r="CR34" s="634">
        <v>880215</v>
      </c>
      <c r="CS34" s="635"/>
      <c r="CT34" s="635"/>
      <c r="CU34" s="635"/>
      <c r="CV34" s="635"/>
      <c r="CW34" s="635"/>
      <c r="CX34" s="635"/>
      <c r="CY34" s="636"/>
      <c r="CZ34" s="639">
        <v>12.4</v>
      </c>
      <c r="DA34" s="667"/>
      <c r="DB34" s="667"/>
      <c r="DC34" s="669"/>
      <c r="DD34" s="643">
        <v>626019</v>
      </c>
      <c r="DE34" s="635"/>
      <c r="DF34" s="635"/>
      <c r="DG34" s="635"/>
      <c r="DH34" s="635"/>
      <c r="DI34" s="635"/>
      <c r="DJ34" s="635"/>
      <c r="DK34" s="636"/>
      <c r="DL34" s="643">
        <v>478352</v>
      </c>
      <c r="DM34" s="635"/>
      <c r="DN34" s="635"/>
      <c r="DO34" s="635"/>
      <c r="DP34" s="635"/>
      <c r="DQ34" s="635"/>
      <c r="DR34" s="635"/>
      <c r="DS34" s="635"/>
      <c r="DT34" s="635"/>
      <c r="DU34" s="635"/>
      <c r="DV34" s="636"/>
      <c r="DW34" s="639">
        <v>13.5</v>
      </c>
      <c r="DX34" s="667"/>
      <c r="DY34" s="667"/>
      <c r="DZ34" s="667"/>
      <c r="EA34" s="667"/>
      <c r="EB34" s="667"/>
      <c r="EC34" s="668"/>
    </row>
    <row r="35" spans="2:133" ht="11.25" customHeight="1" x14ac:dyDescent="0.15">
      <c r="B35" s="631" t="s">
        <v>322</v>
      </c>
      <c r="C35" s="632"/>
      <c r="D35" s="632"/>
      <c r="E35" s="632"/>
      <c r="F35" s="632"/>
      <c r="G35" s="632"/>
      <c r="H35" s="632"/>
      <c r="I35" s="632"/>
      <c r="J35" s="632"/>
      <c r="K35" s="632"/>
      <c r="L35" s="632"/>
      <c r="M35" s="632"/>
      <c r="N35" s="632"/>
      <c r="O35" s="632"/>
      <c r="P35" s="632"/>
      <c r="Q35" s="633"/>
      <c r="R35" s="634">
        <v>50619</v>
      </c>
      <c r="S35" s="635"/>
      <c r="T35" s="635"/>
      <c r="U35" s="635"/>
      <c r="V35" s="635"/>
      <c r="W35" s="635"/>
      <c r="X35" s="635"/>
      <c r="Y35" s="636"/>
      <c r="Z35" s="637">
        <v>0.7</v>
      </c>
      <c r="AA35" s="637"/>
      <c r="AB35" s="637"/>
      <c r="AC35" s="637"/>
      <c r="AD35" s="638">
        <v>3198</v>
      </c>
      <c r="AE35" s="638"/>
      <c r="AF35" s="638"/>
      <c r="AG35" s="638"/>
      <c r="AH35" s="638"/>
      <c r="AI35" s="638"/>
      <c r="AJ35" s="638"/>
      <c r="AK35" s="638"/>
      <c r="AL35" s="639">
        <v>0.1</v>
      </c>
      <c r="AM35" s="640"/>
      <c r="AN35" s="640"/>
      <c r="AO35" s="641"/>
      <c r="AP35" s="213"/>
      <c r="AQ35" s="616" t="s">
        <v>323</v>
      </c>
      <c r="AR35" s="617"/>
      <c r="AS35" s="617"/>
      <c r="AT35" s="617"/>
      <c r="AU35" s="617"/>
      <c r="AV35" s="617"/>
      <c r="AW35" s="617"/>
      <c r="AX35" s="617"/>
      <c r="AY35" s="617"/>
      <c r="AZ35" s="617"/>
      <c r="BA35" s="617"/>
      <c r="BB35" s="617"/>
      <c r="BC35" s="617"/>
      <c r="BD35" s="617"/>
      <c r="BE35" s="617"/>
      <c r="BF35" s="618"/>
      <c r="BG35" s="616" t="s">
        <v>324</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325</v>
      </c>
      <c r="CE35" s="632"/>
      <c r="CF35" s="632"/>
      <c r="CG35" s="632"/>
      <c r="CH35" s="632"/>
      <c r="CI35" s="632"/>
      <c r="CJ35" s="632"/>
      <c r="CK35" s="632"/>
      <c r="CL35" s="632"/>
      <c r="CM35" s="632"/>
      <c r="CN35" s="632"/>
      <c r="CO35" s="632"/>
      <c r="CP35" s="632"/>
      <c r="CQ35" s="633"/>
      <c r="CR35" s="634">
        <v>286138</v>
      </c>
      <c r="CS35" s="665"/>
      <c r="CT35" s="665"/>
      <c r="CU35" s="665"/>
      <c r="CV35" s="665"/>
      <c r="CW35" s="665"/>
      <c r="CX35" s="665"/>
      <c r="CY35" s="666"/>
      <c r="CZ35" s="639">
        <v>4</v>
      </c>
      <c r="DA35" s="667"/>
      <c r="DB35" s="667"/>
      <c r="DC35" s="669"/>
      <c r="DD35" s="643">
        <v>217552</v>
      </c>
      <c r="DE35" s="665"/>
      <c r="DF35" s="665"/>
      <c r="DG35" s="665"/>
      <c r="DH35" s="665"/>
      <c r="DI35" s="665"/>
      <c r="DJ35" s="665"/>
      <c r="DK35" s="666"/>
      <c r="DL35" s="643">
        <v>212436</v>
      </c>
      <c r="DM35" s="665"/>
      <c r="DN35" s="665"/>
      <c r="DO35" s="665"/>
      <c r="DP35" s="665"/>
      <c r="DQ35" s="665"/>
      <c r="DR35" s="665"/>
      <c r="DS35" s="665"/>
      <c r="DT35" s="665"/>
      <c r="DU35" s="665"/>
      <c r="DV35" s="666"/>
      <c r="DW35" s="639">
        <v>6</v>
      </c>
      <c r="DX35" s="667"/>
      <c r="DY35" s="667"/>
      <c r="DZ35" s="667"/>
      <c r="EA35" s="667"/>
      <c r="EB35" s="667"/>
      <c r="EC35" s="668"/>
    </row>
    <row r="36" spans="2:133" ht="11.25" customHeight="1" x14ac:dyDescent="0.15">
      <c r="B36" s="631" t="s">
        <v>326</v>
      </c>
      <c r="C36" s="632"/>
      <c r="D36" s="632"/>
      <c r="E36" s="632"/>
      <c r="F36" s="632"/>
      <c r="G36" s="632"/>
      <c r="H36" s="632"/>
      <c r="I36" s="632"/>
      <c r="J36" s="632"/>
      <c r="K36" s="632"/>
      <c r="L36" s="632"/>
      <c r="M36" s="632"/>
      <c r="N36" s="632"/>
      <c r="O36" s="632"/>
      <c r="P36" s="632"/>
      <c r="Q36" s="633"/>
      <c r="R36" s="634">
        <v>111326</v>
      </c>
      <c r="S36" s="635"/>
      <c r="T36" s="635"/>
      <c r="U36" s="635"/>
      <c r="V36" s="635"/>
      <c r="W36" s="635"/>
      <c r="X36" s="635"/>
      <c r="Y36" s="636"/>
      <c r="Z36" s="637">
        <v>1.5</v>
      </c>
      <c r="AA36" s="637"/>
      <c r="AB36" s="637"/>
      <c r="AC36" s="637"/>
      <c r="AD36" s="638" t="s">
        <v>125</v>
      </c>
      <c r="AE36" s="638"/>
      <c r="AF36" s="638"/>
      <c r="AG36" s="638"/>
      <c r="AH36" s="638"/>
      <c r="AI36" s="638"/>
      <c r="AJ36" s="638"/>
      <c r="AK36" s="638"/>
      <c r="AL36" s="639" t="s">
        <v>125</v>
      </c>
      <c r="AM36" s="640"/>
      <c r="AN36" s="640"/>
      <c r="AO36" s="641"/>
      <c r="AP36" s="213"/>
      <c r="AQ36" s="696" t="s">
        <v>327</v>
      </c>
      <c r="AR36" s="697"/>
      <c r="AS36" s="697"/>
      <c r="AT36" s="697"/>
      <c r="AU36" s="697"/>
      <c r="AV36" s="697"/>
      <c r="AW36" s="697"/>
      <c r="AX36" s="697"/>
      <c r="AY36" s="698"/>
      <c r="AZ36" s="623">
        <v>1528803</v>
      </c>
      <c r="BA36" s="624"/>
      <c r="BB36" s="624"/>
      <c r="BC36" s="624"/>
      <c r="BD36" s="624"/>
      <c r="BE36" s="624"/>
      <c r="BF36" s="699"/>
      <c r="BG36" s="620" t="s">
        <v>328</v>
      </c>
      <c r="BH36" s="621"/>
      <c r="BI36" s="621"/>
      <c r="BJ36" s="621"/>
      <c r="BK36" s="621"/>
      <c r="BL36" s="621"/>
      <c r="BM36" s="621"/>
      <c r="BN36" s="621"/>
      <c r="BO36" s="621"/>
      <c r="BP36" s="621"/>
      <c r="BQ36" s="621"/>
      <c r="BR36" s="621"/>
      <c r="BS36" s="621"/>
      <c r="BT36" s="621"/>
      <c r="BU36" s="622"/>
      <c r="BV36" s="623">
        <v>16409</v>
      </c>
      <c r="BW36" s="624"/>
      <c r="BX36" s="624"/>
      <c r="BY36" s="624"/>
      <c r="BZ36" s="624"/>
      <c r="CA36" s="624"/>
      <c r="CB36" s="699"/>
      <c r="CD36" s="631" t="s">
        <v>329</v>
      </c>
      <c r="CE36" s="632"/>
      <c r="CF36" s="632"/>
      <c r="CG36" s="632"/>
      <c r="CH36" s="632"/>
      <c r="CI36" s="632"/>
      <c r="CJ36" s="632"/>
      <c r="CK36" s="632"/>
      <c r="CL36" s="632"/>
      <c r="CM36" s="632"/>
      <c r="CN36" s="632"/>
      <c r="CO36" s="632"/>
      <c r="CP36" s="632"/>
      <c r="CQ36" s="633"/>
      <c r="CR36" s="634">
        <v>1370584</v>
      </c>
      <c r="CS36" s="635"/>
      <c r="CT36" s="635"/>
      <c r="CU36" s="635"/>
      <c r="CV36" s="635"/>
      <c r="CW36" s="635"/>
      <c r="CX36" s="635"/>
      <c r="CY36" s="636"/>
      <c r="CZ36" s="639">
        <v>19.3</v>
      </c>
      <c r="DA36" s="667"/>
      <c r="DB36" s="667"/>
      <c r="DC36" s="669"/>
      <c r="DD36" s="643">
        <v>1064704</v>
      </c>
      <c r="DE36" s="635"/>
      <c r="DF36" s="635"/>
      <c r="DG36" s="635"/>
      <c r="DH36" s="635"/>
      <c r="DI36" s="635"/>
      <c r="DJ36" s="635"/>
      <c r="DK36" s="636"/>
      <c r="DL36" s="643">
        <v>567619</v>
      </c>
      <c r="DM36" s="635"/>
      <c r="DN36" s="635"/>
      <c r="DO36" s="635"/>
      <c r="DP36" s="635"/>
      <c r="DQ36" s="635"/>
      <c r="DR36" s="635"/>
      <c r="DS36" s="635"/>
      <c r="DT36" s="635"/>
      <c r="DU36" s="635"/>
      <c r="DV36" s="636"/>
      <c r="DW36" s="639">
        <v>16.100000000000001</v>
      </c>
      <c r="DX36" s="667"/>
      <c r="DY36" s="667"/>
      <c r="DZ36" s="667"/>
      <c r="EA36" s="667"/>
      <c r="EB36" s="667"/>
      <c r="EC36" s="668"/>
    </row>
    <row r="37" spans="2:133" ht="11.25" customHeight="1" x14ac:dyDescent="0.15">
      <c r="B37" s="631" t="s">
        <v>330</v>
      </c>
      <c r="C37" s="632"/>
      <c r="D37" s="632"/>
      <c r="E37" s="632"/>
      <c r="F37" s="632"/>
      <c r="G37" s="632"/>
      <c r="H37" s="632"/>
      <c r="I37" s="632"/>
      <c r="J37" s="632"/>
      <c r="K37" s="632"/>
      <c r="L37" s="632"/>
      <c r="M37" s="632"/>
      <c r="N37" s="632"/>
      <c r="O37" s="632"/>
      <c r="P37" s="632"/>
      <c r="Q37" s="633"/>
      <c r="R37" s="634">
        <v>109861</v>
      </c>
      <c r="S37" s="635"/>
      <c r="T37" s="635"/>
      <c r="U37" s="635"/>
      <c r="V37" s="635"/>
      <c r="W37" s="635"/>
      <c r="X37" s="635"/>
      <c r="Y37" s="636"/>
      <c r="Z37" s="637">
        <v>1.5</v>
      </c>
      <c r="AA37" s="637"/>
      <c r="AB37" s="637"/>
      <c r="AC37" s="637"/>
      <c r="AD37" s="638" t="s">
        <v>125</v>
      </c>
      <c r="AE37" s="638"/>
      <c r="AF37" s="638"/>
      <c r="AG37" s="638"/>
      <c r="AH37" s="638"/>
      <c r="AI37" s="638"/>
      <c r="AJ37" s="638"/>
      <c r="AK37" s="638"/>
      <c r="AL37" s="639" t="s">
        <v>125</v>
      </c>
      <c r="AM37" s="640"/>
      <c r="AN37" s="640"/>
      <c r="AO37" s="641"/>
      <c r="AQ37" s="700" t="s">
        <v>331</v>
      </c>
      <c r="AR37" s="701"/>
      <c r="AS37" s="701"/>
      <c r="AT37" s="701"/>
      <c r="AU37" s="701"/>
      <c r="AV37" s="701"/>
      <c r="AW37" s="701"/>
      <c r="AX37" s="701"/>
      <c r="AY37" s="702"/>
      <c r="AZ37" s="634">
        <v>806894</v>
      </c>
      <c r="BA37" s="635"/>
      <c r="BB37" s="635"/>
      <c r="BC37" s="635"/>
      <c r="BD37" s="665"/>
      <c r="BE37" s="665"/>
      <c r="BF37" s="691"/>
      <c r="BG37" s="631" t="s">
        <v>332</v>
      </c>
      <c r="BH37" s="632"/>
      <c r="BI37" s="632"/>
      <c r="BJ37" s="632"/>
      <c r="BK37" s="632"/>
      <c r="BL37" s="632"/>
      <c r="BM37" s="632"/>
      <c r="BN37" s="632"/>
      <c r="BO37" s="632"/>
      <c r="BP37" s="632"/>
      <c r="BQ37" s="632"/>
      <c r="BR37" s="632"/>
      <c r="BS37" s="632"/>
      <c r="BT37" s="632"/>
      <c r="BU37" s="633"/>
      <c r="BV37" s="634">
        <v>4817</v>
      </c>
      <c r="BW37" s="635"/>
      <c r="BX37" s="635"/>
      <c r="BY37" s="635"/>
      <c r="BZ37" s="635"/>
      <c r="CA37" s="635"/>
      <c r="CB37" s="644"/>
      <c r="CD37" s="631" t="s">
        <v>333</v>
      </c>
      <c r="CE37" s="632"/>
      <c r="CF37" s="632"/>
      <c r="CG37" s="632"/>
      <c r="CH37" s="632"/>
      <c r="CI37" s="632"/>
      <c r="CJ37" s="632"/>
      <c r="CK37" s="632"/>
      <c r="CL37" s="632"/>
      <c r="CM37" s="632"/>
      <c r="CN37" s="632"/>
      <c r="CO37" s="632"/>
      <c r="CP37" s="632"/>
      <c r="CQ37" s="633"/>
      <c r="CR37" s="634">
        <v>394337</v>
      </c>
      <c r="CS37" s="665"/>
      <c r="CT37" s="665"/>
      <c r="CU37" s="665"/>
      <c r="CV37" s="665"/>
      <c r="CW37" s="665"/>
      <c r="CX37" s="665"/>
      <c r="CY37" s="666"/>
      <c r="CZ37" s="639">
        <v>5.6</v>
      </c>
      <c r="DA37" s="667"/>
      <c r="DB37" s="667"/>
      <c r="DC37" s="669"/>
      <c r="DD37" s="643">
        <v>372837</v>
      </c>
      <c r="DE37" s="665"/>
      <c r="DF37" s="665"/>
      <c r="DG37" s="665"/>
      <c r="DH37" s="665"/>
      <c r="DI37" s="665"/>
      <c r="DJ37" s="665"/>
      <c r="DK37" s="666"/>
      <c r="DL37" s="643">
        <v>348628</v>
      </c>
      <c r="DM37" s="665"/>
      <c r="DN37" s="665"/>
      <c r="DO37" s="665"/>
      <c r="DP37" s="665"/>
      <c r="DQ37" s="665"/>
      <c r="DR37" s="665"/>
      <c r="DS37" s="665"/>
      <c r="DT37" s="665"/>
      <c r="DU37" s="665"/>
      <c r="DV37" s="666"/>
      <c r="DW37" s="639">
        <v>9.9</v>
      </c>
      <c r="DX37" s="667"/>
      <c r="DY37" s="667"/>
      <c r="DZ37" s="667"/>
      <c r="EA37" s="667"/>
      <c r="EB37" s="667"/>
      <c r="EC37" s="668"/>
    </row>
    <row r="38" spans="2:133" ht="11.25" customHeight="1" x14ac:dyDescent="0.15">
      <c r="B38" s="631" t="s">
        <v>334</v>
      </c>
      <c r="C38" s="632"/>
      <c r="D38" s="632"/>
      <c r="E38" s="632"/>
      <c r="F38" s="632"/>
      <c r="G38" s="632"/>
      <c r="H38" s="632"/>
      <c r="I38" s="632"/>
      <c r="J38" s="632"/>
      <c r="K38" s="632"/>
      <c r="L38" s="632"/>
      <c r="M38" s="632"/>
      <c r="N38" s="632"/>
      <c r="O38" s="632"/>
      <c r="P38" s="632"/>
      <c r="Q38" s="633"/>
      <c r="R38" s="634">
        <v>162098</v>
      </c>
      <c r="S38" s="635"/>
      <c r="T38" s="635"/>
      <c r="U38" s="635"/>
      <c r="V38" s="635"/>
      <c r="W38" s="635"/>
      <c r="X38" s="635"/>
      <c r="Y38" s="636"/>
      <c r="Z38" s="637">
        <v>2.2000000000000002</v>
      </c>
      <c r="AA38" s="637"/>
      <c r="AB38" s="637"/>
      <c r="AC38" s="637"/>
      <c r="AD38" s="638" t="s">
        <v>125</v>
      </c>
      <c r="AE38" s="638"/>
      <c r="AF38" s="638"/>
      <c r="AG38" s="638"/>
      <c r="AH38" s="638"/>
      <c r="AI38" s="638"/>
      <c r="AJ38" s="638"/>
      <c r="AK38" s="638"/>
      <c r="AL38" s="639" t="s">
        <v>125</v>
      </c>
      <c r="AM38" s="640"/>
      <c r="AN38" s="640"/>
      <c r="AO38" s="641"/>
      <c r="AQ38" s="700" t="s">
        <v>335</v>
      </c>
      <c r="AR38" s="701"/>
      <c r="AS38" s="701"/>
      <c r="AT38" s="701"/>
      <c r="AU38" s="701"/>
      <c r="AV38" s="701"/>
      <c r="AW38" s="701"/>
      <c r="AX38" s="701"/>
      <c r="AY38" s="702"/>
      <c r="AZ38" s="634">
        <v>313254</v>
      </c>
      <c r="BA38" s="635"/>
      <c r="BB38" s="635"/>
      <c r="BC38" s="635"/>
      <c r="BD38" s="665"/>
      <c r="BE38" s="665"/>
      <c r="BF38" s="691"/>
      <c r="BG38" s="631" t="s">
        <v>336</v>
      </c>
      <c r="BH38" s="632"/>
      <c r="BI38" s="632"/>
      <c r="BJ38" s="632"/>
      <c r="BK38" s="632"/>
      <c r="BL38" s="632"/>
      <c r="BM38" s="632"/>
      <c r="BN38" s="632"/>
      <c r="BO38" s="632"/>
      <c r="BP38" s="632"/>
      <c r="BQ38" s="632"/>
      <c r="BR38" s="632"/>
      <c r="BS38" s="632"/>
      <c r="BT38" s="632"/>
      <c r="BU38" s="633"/>
      <c r="BV38" s="634">
        <v>1075</v>
      </c>
      <c r="BW38" s="635"/>
      <c r="BX38" s="635"/>
      <c r="BY38" s="635"/>
      <c r="BZ38" s="635"/>
      <c r="CA38" s="635"/>
      <c r="CB38" s="644"/>
      <c r="CD38" s="631" t="s">
        <v>337</v>
      </c>
      <c r="CE38" s="632"/>
      <c r="CF38" s="632"/>
      <c r="CG38" s="632"/>
      <c r="CH38" s="632"/>
      <c r="CI38" s="632"/>
      <c r="CJ38" s="632"/>
      <c r="CK38" s="632"/>
      <c r="CL38" s="632"/>
      <c r="CM38" s="632"/>
      <c r="CN38" s="632"/>
      <c r="CO38" s="632"/>
      <c r="CP38" s="632"/>
      <c r="CQ38" s="633"/>
      <c r="CR38" s="634">
        <v>408655</v>
      </c>
      <c r="CS38" s="635"/>
      <c r="CT38" s="635"/>
      <c r="CU38" s="635"/>
      <c r="CV38" s="635"/>
      <c r="CW38" s="635"/>
      <c r="CX38" s="635"/>
      <c r="CY38" s="636"/>
      <c r="CZ38" s="639">
        <v>5.8</v>
      </c>
      <c r="DA38" s="667"/>
      <c r="DB38" s="667"/>
      <c r="DC38" s="669"/>
      <c r="DD38" s="643">
        <v>336236</v>
      </c>
      <c r="DE38" s="635"/>
      <c r="DF38" s="635"/>
      <c r="DG38" s="635"/>
      <c r="DH38" s="635"/>
      <c r="DI38" s="635"/>
      <c r="DJ38" s="635"/>
      <c r="DK38" s="636"/>
      <c r="DL38" s="643">
        <v>265608</v>
      </c>
      <c r="DM38" s="635"/>
      <c r="DN38" s="635"/>
      <c r="DO38" s="635"/>
      <c r="DP38" s="635"/>
      <c r="DQ38" s="635"/>
      <c r="DR38" s="635"/>
      <c r="DS38" s="635"/>
      <c r="DT38" s="635"/>
      <c r="DU38" s="635"/>
      <c r="DV38" s="636"/>
      <c r="DW38" s="639">
        <v>7.5</v>
      </c>
      <c r="DX38" s="667"/>
      <c r="DY38" s="667"/>
      <c r="DZ38" s="667"/>
      <c r="EA38" s="667"/>
      <c r="EB38" s="667"/>
      <c r="EC38" s="668"/>
    </row>
    <row r="39" spans="2:133" ht="11.25" customHeight="1" x14ac:dyDescent="0.15">
      <c r="B39" s="631" t="s">
        <v>338</v>
      </c>
      <c r="C39" s="632"/>
      <c r="D39" s="632"/>
      <c r="E39" s="632"/>
      <c r="F39" s="632"/>
      <c r="G39" s="632"/>
      <c r="H39" s="632"/>
      <c r="I39" s="632"/>
      <c r="J39" s="632"/>
      <c r="K39" s="632"/>
      <c r="L39" s="632"/>
      <c r="M39" s="632"/>
      <c r="N39" s="632"/>
      <c r="O39" s="632"/>
      <c r="P39" s="632"/>
      <c r="Q39" s="633"/>
      <c r="R39" s="634">
        <v>239903</v>
      </c>
      <c r="S39" s="635"/>
      <c r="T39" s="635"/>
      <c r="U39" s="635"/>
      <c r="V39" s="635"/>
      <c r="W39" s="635"/>
      <c r="X39" s="635"/>
      <c r="Y39" s="636"/>
      <c r="Z39" s="637">
        <v>3.3</v>
      </c>
      <c r="AA39" s="637"/>
      <c r="AB39" s="637"/>
      <c r="AC39" s="637"/>
      <c r="AD39" s="638">
        <v>4851</v>
      </c>
      <c r="AE39" s="638"/>
      <c r="AF39" s="638"/>
      <c r="AG39" s="638"/>
      <c r="AH39" s="638"/>
      <c r="AI39" s="638"/>
      <c r="AJ39" s="638"/>
      <c r="AK39" s="638"/>
      <c r="AL39" s="639">
        <v>0.1</v>
      </c>
      <c r="AM39" s="640"/>
      <c r="AN39" s="640"/>
      <c r="AO39" s="641"/>
      <c r="AQ39" s="700" t="s">
        <v>339</v>
      </c>
      <c r="AR39" s="701"/>
      <c r="AS39" s="701"/>
      <c r="AT39" s="701"/>
      <c r="AU39" s="701"/>
      <c r="AV39" s="701"/>
      <c r="AW39" s="701"/>
      <c r="AX39" s="701"/>
      <c r="AY39" s="702"/>
      <c r="AZ39" s="634">
        <v>100284</v>
      </c>
      <c r="BA39" s="635"/>
      <c r="BB39" s="635"/>
      <c r="BC39" s="635"/>
      <c r="BD39" s="665"/>
      <c r="BE39" s="665"/>
      <c r="BF39" s="691"/>
      <c r="BG39" s="631" t="s">
        <v>340</v>
      </c>
      <c r="BH39" s="632"/>
      <c r="BI39" s="632"/>
      <c r="BJ39" s="632"/>
      <c r="BK39" s="632"/>
      <c r="BL39" s="632"/>
      <c r="BM39" s="632"/>
      <c r="BN39" s="632"/>
      <c r="BO39" s="632"/>
      <c r="BP39" s="632"/>
      <c r="BQ39" s="632"/>
      <c r="BR39" s="632"/>
      <c r="BS39" s="632"/>
      <c r="BT39" s="632"/>
      <c r="BU39" s="633"/>
      <c r="BV39" s="634">
        <v>1805</v>
      </c>
      <c r="BW39" s="635"/>
      <c r="BX39" s="635"/>
      <c r="BY39" s="635"/>
      <c r="BZ39" s="635"/>
      <c r="CA39" s="635"/>
      <c r="CB39" s="644"/>
      <c r="CD39" s="631" t="s">
        <v>341</v>
      </c>
      <c r="CE39" s="632"/>
      <c r="CF39" s="632"/>
      <c r="CG39" s="632"/>
      <c r="CH39" s="632"/>
      <c r="CI39" s="632"/>
      <c r="CJ39" s="632"/>
      <c r="CK39" s="632"/>
      <c r="CL39" s="632"/>
      <c r="CM39" s="632"/>
      <c r="CN39" s="632"/>
      <c r="CO39" s="632"/>
      <c r="CP39" s="632"/>
      <c r="CQ39" s="633"/>
      <c r="CR39" s="634">
        <v>245122</v>
      </c>
      <c r="CS39" s="665"/>
      <c r="CT39" s="665"/>
      <c r="CU39" s="665"/>
      <c r="CV39" s="665"/>
      <c r="CW39" s="665"/>
      <c r="CX39" s="665"/>
      <c r="CY39" s="666"/>
      <c r="CZ39" s="639">
        <v>3.5</v>
      </c>
      <c r="DA39" s="667"/>
      <c r="DB39" s="667"/>
      <c r="DC39" s="669"/>
      <c r="DD39" s="643">
        <v>134832</v>
      </c>
      <c r="DE39" s="665"/>
      <c r="DF39" s="665"/>
      <c r="DG39" s="665"/>
      <c r="DH39" s="665"/>
      <c r="DI39" s="665"/>
      <c r="DJ39" s="665"/>
      <c r="DK39" s="666"/>
      <c r="DL39" s="643" t="s">
        <v>125</v>
      </c>
      <c r="DM39" s="665"/>
      <c r="DN39" s="665"/>
      <c r="DO39" s="665"/>
      <c r="DP39" s="665"/>
      <c r="DQ39" s="665"/>
      <c r="DR39" s="665"/>
      <c r="DS39" s="665"/>
      <c r="DT39" s="665"/>
      <c r="DU39" s="665"/>
      <c r="DV39" s="666"/>
      <c r="DW39" s="639" t="s">
        <v>125</v>
      </c>
      <c r="DX39" s="667"/>
      <c r="DY39" s="667"/>
      <c r="DZ39" s="667"/>
      <c r="EA39" s="667"/>
      <c r="EB39" s="667"/>
      <c r="EC39" s="668"/>
    </row>
    <row r="40" spans="2:133" ht="11.25" customHeight="1" x14ac:dyDescent="0.15">
      <c r="B40" s="631" t="s">
        <v>342</v>
      </c>
      <c r="C40" s="632"/>
      <c r="D40" s="632"/>
      <c r="E40" s="632"/>
      <c r="F40" s="632"/>
      <c r="G40" s="632"/>
      <c r="H40" s="632"/>
      <c r="I40" s="632"/>
      <c r="J40" s="632"/>
      <c r="K40" s="632"/>
      <c r="L40" s="632"/>
      <c r="M40" s="632"/>
      <c r="N40" s="632"/>
      <c r="O40" s="632"/>
      <c r="P40" s="632"/>
      <c r="Q40" s="633"/>
      <c r="R40" s="634">
        <v>1139702</v>
      </c>
      <c r="S40" s="635"/>
      <c r="T40" s="635"/>
      <c r="U40" s="635"/>
      <c r="V40" s="635"/>
      <c r="W40" s="635"/>
      <c r="X40" s="635"/>
      <c r="Y40" s="636"/>
      <c r="Z40" s="637">
        <v>15.6</v>
      </c>
      <c r="AA40" s="637"/>
      <c r="AB40" s="637"/>
      <c r="AC40" s="637"/>
      <c r="AD40" s="638" t="s">
        <v>125</v>
      </c>
      <c r="AE40" s="638"/>
      <c r="AF40" s="638"/>
      <c r="AG40" s="638"/>
      <c r="AH40" s="638"/>
      <c r="AI40" s="638"/>
      <c r="AJ40" s="638"/>
      <c r="AK40" s="638"/>
      <c r="AL40" s="639" t="s">
        <v>125</v>
      </c>
      <c r="AM40" s="640"/>
      <c r="AN40" s="640"/>
      <c r="AO40" s="641"/>
      <c r="AQ40" s="700" t="s">
        <v>343</v>
      </c>
      <c r="AR40" s="701"/>
      <c r="AS40" s="701"/>
      <c r="AT40" s="701"/>
      <c r="AU40" s="701"/>
      <c r="AV40" s="701"/>
      <c r="AW40" s="701"/>
      <c r="AX40" s="701"/>
      <c r="AY40" s="702"/>
      <c r="AZ40" s="634">
        <v>48262</v>
      </c>
      <c r="BA40" s="635"/>
      <c r="BB40" s="635"/>
      <c r="BC40" s="635"/>
      <c r="BD40" s="665"/>
      <c r="BE40" s="665"/>
      <c r="BF40" s="691"/>
      <c r="BG40" s="680" t="s">
        <v>344</v>
      </c>
      <c r="BH40" s="681"/>
      <c r="BI40" s="681"/>
      <c r="BJ40" s="681"/>
      <c r="BK40" s="681"/>
      <c r="BL40" s="214"/>
      <c r="BM40" s="632" t="s">
        <v>345</v>
      </c>
      <c r="BN40" s="632"/>
      <c r="BO40" s="632"/>
      <c r="BP40" s="632"/>
      <c r="BQ40" s="632"/>
      <c r="BR40" s="632"/>
      <c r="BS40" s="632"/>
      <c r="BT40" s="632"/>
      <c r="BU40" s="633"/>
      <c r="BV40" s="634">
        <v>115</v>
      </c>
      <c r="BW40" s="635"/>
      <c r="BX40" s="635"/>
      <c r="BY40" s="635"/>
      <c r="BZ40" s="635"/>
      <c r="CA40" s="635"/>
      <c r="CB40" s="644"/>
      <c r="CD40" s="631" t="s">
        <v>346</v>
      </c>
      <c r="CE40" s="632"/>
      <c r="CF40" s="632"/>
      <c r="CG40" s="632"/>
      <c r="CH40" s="632"/>
      <c r="CI40" s="632"/>
      <c r="CJ40" s="632"/>
      <c r="CK40" s="632"/>
      <c r="CL40" s="632"/>
      <c r="CM40" s="632"/>
      <c r="CN40" s="632"/>
      <c r="CO40" s="632"/>
      <c r="CP40" s="632"/>
      <c r="CQ40" s="633"/>
      <c r="CR40" s="634">
        <v>814824</v>
      </c>
      <c r="CS40" s="635"/>
      <c r="CT40" s="635"/>
      <c r="CU40" s="635"/>
      <c r="CV40" s="635"/>
      <c r="CW40" s="635"/>
      <c r="CX40" s="635"/>
      <c r="CY40" s="636"/>
      <c r="CZ40" s="639">
        <v>11.5</v>
      </c>
      <c r="DA40" s="667"/>
      <c r="DB40" s="667"/>
      <c r="DC40" s="669"/>
      <c r="DD40" s="643">
        <v>51724</v>
      </c>
      <c r="DE40" s="635"/>
      <c r="DF40" s="635"/>
      <c r="DG40" s="635"/>
      <c r="DH40" s="635"/>
      <c r="DI40" s="635"/>
      <c r="DJ40" s="635"/>
      <c r="DK40" s="636"/>
      <c r="DL40" s="643">
        <v>51602</v>
      </c>
      <c r="DM40" s="635"/>
      <c r="DN40" s="635"/>
      <c r="DO40" s="635"/>
      <c r="DP40" s="635"/>
      <c r="DQ40" s="635"/>
      <c r="DR40" s="635"/>
      <c r="DS40" s="635"/>
      <c r="DT40" s="635"/>
      <c r="DU40" s="635"/>
      <c r="DV40" s="636"/>
      <c r="DW40" s="639">
        <v>1.5</v>
      </c>
      <c r="DX40" s="667"/>
      <c r="DY40" s="667"/>
      <c r="DZ40" s="667"/>
      <c r="EA40" s="667"/>
      <c r="EB40" s="667"/>
      <c r="EC40" s="668"/>
    </row>
    <row r="41" spans="2:133" ht="11.25" customHeight="1" x14ac:dyDescent="0.15">
      <c r="B41" s="631" t="s">
        <v>347</v>
      </c>
      <c r="C41" s="632"/>
      <c r="D41" s="632"/>
      <c r="E41" s="632"/>
      <c r="F41" s="632"/>
      <c r="G41" s="632"/>
      <c r="H41" s="632"/>
      <c r="I41" s="632"/>
      <c r="J41" s="632"/>
      <c r="K41" s="632"/>
      <c r="L41" s="632"/>
      <c r="M41" s="632"/>
      <c r="N41" s="632"/>
      <c r="O41" s="632"/>
      <c r="P41" s="632"/>
      <c r="Q41" s="633"/>
      <c r="R41" s="634" t="s">
        <v>125</v>
      </c>
      <c r="S41" s="635"/>
      <c r="T41" s="635"/>
      <c r="U41" s="635"/>
      <c r="V41" s="635"/>
      <c r="W41" s="635"/>
      <c r="X41" s="635"/>
      <c r="Y41" s="636"/>
      <c r="Z41" s="637" t="s">
        <v>125</v>
      </c>
      <c r="AA41" s="637"/>
      <c r="AB41" s="637"/>
      <c r="AC41" s="637"/>
      <c r="AD41" s="638" t="s">
        <v>125</v>
      </c>
      <c r="AE41" s="638"/>
      <c r="AF41" s="638"/>
      <c r="AG41" s="638"/>
      <c r="AH41" s="638"/>
      <c r="AI41" s="638"/>
      <c r="AJ41" s="638"/>
      <c r="AK41" s="638"/>
      <c r="AL41" s="639" t="s">
        <v>125</v>
      </c>
      <c r="AM41" s="640"/>
      <c r="AN41" s="640"/>
      <c r="AO41" s="641"/>
      <c r="AQ41" s="700" t="s">
        <v>348</v>
      </c>
      <c r="AR41" s="701"/>
      <c r="AS41" s="701"/>
      <c r="AT41" s="701"/>
      <c r="AU41" s="701"/>
      <c r="AV41" s="701"/>
      <c r="AW41" s="701"/>
      <c r="AX41" s="701"/>
      <c r="AY41" s="702"/>
      <c r="AZ41" s="634">
        <v>92935</v>
      </c>
      <c r="BA41" s="635"/>
      <c r="BB41" s="635"/>
      <c r="BC41" s="635"/>
      <c r="BD41" s="665"/>
      <c r="BE41" s="665"/>
      <c r="BF41" s="691"/>
      <c r="BG41" s="680"/>
      <c r="BH41" s="681"/>
      <c r="BI41" s="681"/>
      <c r="BJ41" s="681"/>
      <c r="BK41" s="681"/>
      <c r="BL41" s="214"/>
      <c r="BM41" s="632" t="s">
        <v>349</v>
      </c>
      <c r="BN41" s="632"/>
      <c r="BO41" s="632"/>
      <c r="BP41" s="632"/>
      <c r="BQ41" s="632"/>
      <c r="BR41" s="632"/>
      <c r="BS41" s="632"/>
      <c r="BT41" s="632"/>
      <c r="BU41" s="633"/>
      <c r="BV41" s="634" t="s">
        <v>125</v>
      </c>
      <c r="BW41" s="635"/>
      <c r="BX41" s="635"/>
      <c r="BY41" s="635"/>
      <c r="BZ41" s="635"/>
      <c r="CA41" s="635"/>
      <c r="CB41" s="644"/>
      <c r="CD41" s="631" t="s">
        <v>350</v>
      </c>
      <c r="CE41" s="632"/>
      <c r="CF41" s="632"/>
      <c r="CG41" s="632"/>
      <c r="CH41" s="632"/>
      <c r="CI41" s="632"/>
      <c r="CJ41" s="632"/>
      <c r="CK41" s="632"/>
      <c r="CL41" s="632"/>
      <c r="CM41" s="632"/>
      <c r="CN41" s="632"/>
      <c r="CO41" s="632"/>
      <c r="CP41" s="632"/>
      <c r="CQ41" s="633"/>
      <c r="CR41" s="634" t="s">
        <v>125</v>
      </c>
      <c r="CS41" s="665"/>
      <c r="CT41" s="665"/>
      <c r="CU41" s="665"/>
      <c r="CV41" s="665"/>
      <c r="CW41" s="665"/>
      <c r="CX41" s="665"/>
      <c r="CY41" s="666"/>
      <c r="CZ41" s="639" t="s">
        <v>125</v>
      </c>
      <c r="DA41" s="667"/>
      <c r="DB41" s="667"/>
      <c r="DC41" s="669"/>
      <c r="DD41" s="643" t="s">
        <v>125</v>
      </c>
      <c r="DE41" s="665"/>
      <c r="DF41" s="665"/>
      <c r="DG41" s="665"/>
      <c r="DH41" s="665"/>
      <c r="DI41" s="665"/>
      <c r="DJ41" s="665"/>
      <c r="DK41" s="666"/>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15">
      <c r="B42" s="631" t="s">
        <v>351</v>
      </c>
      <c r="C42" s="632"/>
      <c r="D42" s="632"/>
      <c r="E42" s="632"/>
      <c r="F42" s="632"/>
      <c r="G42" s="632"/>
      <c r="H42" s="632"/>
      <c r="I42" s="632"/>
      <c r="J42" s="632"/>
      <c r="K42" s="632"/>
      <c r="L42" s="632"/>
      <c r="M42" s="632"/>
      <c r="N42" s="632"/>
      <c r="O42" s="632"/>
      <c r="P42" s="632"/>
      <c r="Q42" s="633"/>
      <c r="R42" s="634" t="s">
        <v>125</v>
      </c>
      <c r="S42" s="635"/>
      <c r="T42" s="635"/>
      <c r="U42" s="635"/>
      <c r="V42" s="635"/>
      <c r="W42" s="635"/>
      <c r="X42" s="635"/>
      <c r="Y42" s="636"/>
      <c r="Z42" s="637" t="s">
        <v>125</v>
      </c>
      <c r="AA42" s="637"/>
      <c r="AB42" s="637"/>
      <c r="AC42" s="637"/>
      <c r="AD42" s="638" t="s">
        <v>125</v>
      </c>
      <c r="AE42" s="638"/>
      <c r="AF42" s="638"/>
      <c r="AG42" s="638"/>
      <c r="AH42" s="638"/>
      <c r="AI42" s="638"/>
      <c r="AJ42" s="638"/>
      <c r="AK42" s="638"/>
      <c r="AL42" s="639" t="s">
        <v>125</v>
      </c>
      <c r="AM42" s="640"/>
      <c r="AN42" s="640"/>
      <c r="AO42" s="641"/>
      <c r="AQ42" s="706" t="s">
        <v>339</v>
      </c>
      <c r="AR42" s="707"/>
      <c r="AS42" s="707"/>
      <c r="AT42" s="707"/>
      <c r="AU42" s="707"/>
      <c r="AV42" s="707"/>
      <c r="AW42" s="707"/>
      <c r="AX42" s="707"/>
      <c r="AY42" s="708"/>
      <c r="AZ42" s="712">
        <v>167174</v>
      </c>
      <c r="BA42" s="713"/>
      <c r="BB42" s="713"/>
      <c r="BC42" s="713"/>
      <c r="BD42" s="693"/>
      <c r="BE42" s="693"/>
      <c r="BF42" s="695"/>
      <c r="BG42" s="682"/>
      <c r="BH42" s="683"/>
      <c r="BI42" s="683"/>
      <c r="BJ42" s="683"/>
      <c r="BK42" s="683"/>
      <c r="BL42" s="215"/>
      <c r="BM42" s="656" t="s">
        <v>352</v>
      </c>
      <c r="BN42" s="656"/>
      <c r="BO42" s="656"/>
      <c r="BP42" s="656"/>
      <c r="BQ42" s="656"/>
      <c r="BR42" s="656"/>
      <c r="BS42" s="656"/>
      <c r="BT42" s="656"/>
      <c r="BU42" s="657"/>
      <c r="BV42" s="712">
        <v>331</v>
      </c>
      <c r="BW42" s="713"/>
      <c r="BX42" s="713"/>
      <c r="BY42" s="713"/>
      <c r="BZ42" s="713"/>
      <c r="CA42" s="713"/>
      <c r="CB42" s="719"/>
      <c r="CD42" s="631" t="s">
        <v>353</v>
      </c>
      <c r="CE42" s="632"/>
      <c r="CF42" s="632"/>
      <c r="CG42" s="632"/>
      <c r="CH42" s="632"/>
      <c r="CI42" s="632"/>
      <c r="CJ42" s="632"/>
      <c r="CK42" s="632"/>
      <c r="CL42" s="632"/>
      <c r="CM42" s="632"/>
      <c r="CN42" s="632"/>
      <c r="CO42" s="632"/>
      <c r="CP42" s="632"/>
      <c r="CQ42" s="633"/>
      <c r="CR42" s="634">
        <v>816460</v>
      </c>
      <c r="CS42" s="665"/>
      <c r="CT42" s="665"/>
      <c r="CU42" s="665"/>
      <c r="CV42" s="665"/>
      <c r="CW42" s="665"/>
      <c r="CX42" s="665"/>
      <c r="CY42" s="666"/>
      <c r="CZ42" s="639">
        <v>11.5</v>
      </c>
      <c r="DA42" s="667"/>
      <c r="DB42" s="667"/>
      <c r="DC42" s="669"/>
      <c r="DD42" s="643">
        <v>233037</v>
      </c>
      <c r="DE42" s="665"/>
      <c r="DF42" s="665"/>
      <c r="DG42" s="665"/>
      <c r="DH42" s="665"/>
      <c r="DI42" s="665"/>
      <c r="DJ42" s="665"/>
      <c r="DK42" s="666"/>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15">
      <c r="B43" s="631" t="s">
        <v>354</v>
      </c>
      <c r="C43" s="632"/>
      <c r="D43" s="632"/>
      <c r="E43" s="632"/>
      <c r="F43" s="632"/>
      <c r="G43" s="632"/>
      <c r="H43" s="632"/>
      <c r="I43" s="632"/>
      <c r="J43" s="632"/>
      <c r="K43" s="632"/>
      <c r="L43" s="632"/>
      <c r="M43" s="632"/>
      <c r="N43" s="632"/>
      <c r="O43" s="632"/>
      <c r="P43" s="632"/>
      <c r="Q43" s="633"/>
      <c r="R43" s="634">
        <v>130102</v>
      </c>
      <c r="S43" s="635"/>
      <c r="T43" s="635"/>
      <c r="U43" s="635"/>
      <c r="V43" s="635"/>
      <c r="W43" s="635"/>
      <c r="X43" s="635"/>
      <c r="Y43" s="636"/>
      <c r="Z43" s="637">
        <v>1.8</v>
      </c>
      <c r="AA43" s="637"/>
      <c r="AB43" s="637"/>
      <c r="AC43" s="637"/>
      <c r="AD43" s="638" t="s">
        <v>125</v>
      </c>
      <c r="AE43" s="638"/>
      <c r="AF43" s="638"/>
      <c r="AG43" s="638"/>
      <c r="AH43" s="638"/>
      <c r="AI43" s="638"/>
      <c r="AJ43" s="638"/>
      <c r="AK43" s="638"/>
      <c r="AL43" s="639" t="s">
        <v>125</v>
      </c>
      <c r="AM43" s="640"/>
      <c r="AN43" s="640"/>
      <c r="AO43" s="641"/>
      <c r="CD43" s="631" t="s">
        <v>355</v>
      </c>
      <c r="CE43" s="632"/>
      <c r="CF43" s="632"/>
      <c r="CG43" s="632"/>
      <c r="CH43" s="632"/>
      <c r="CI43" s="632"/>
      <c r="CJ43" s="632"/>
      <c r="CK43" s="632"/>
      <c r="CL43" s="632"/>
      <c r="CM43" s="632"/>
      <c r="CN43" s="632"/>
      <c r="CO43" s="632"/>
      <c r="CP43" s="632"/>
      <c r="CQ43" s="633"/>
      <c r="CR43" s="634">
        <v>15666</v>
      </c>
      <c r="CS43" s="665"/>
      <c r="CT43" s="665"/>
      <c r="CU43" s="665"/>
      <c r="CV43" s="665"/>
      <c r="CW43" s="665"/>
      <c r="CX43" s="665"/>
      <c r="CY43" s="666"/>
      <c r="CZ43" s="639">
        <v>0.2</v>
      </c>
      <c r="DA43" s="667"/>
      <c r="DB43" s="667"/>
      <c r="DC43" s="669"/>
      <c r="DD43" s="643">
        <v>15666</v>
      </c>
      <c r="DE43" s="665"/>
      <c r="DF43" s="665"/>
      <c r="DG43" s="665"/>
      <c r="DH43" s="665"/>
      <c r="DI43" s="665"/>
      <c r="DJ43" s="665"/>
      <c r="DK43" s="666"/>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15">
      <c r="B44" s="655" t="s">
        <v>356</v>
      </c>
      <c r="C44" s="656"/>
      <c r="D44" s="656"/>
      <c r="E44" s="656"/>
      <c r="F44" s="656"/>
      <c r="G44" s="656"/>
      <c r="H44" s="656"/>
      <c r="I44" s="656"/>
      <c r="J44" s="656"/>
      <c r="K44" s="656"/>
      <c r="L44" s="656"/>
      <c r="M44" s="656"/>
      <c r="N44" s="656"/>
      <c r="O44" s="656"/>
      <c r="P44" s="656"/>
      <c r="Q44" s="657"/>
      <c r="R44" s="712">
        <v>7283328</v>
      </c>
      <c r="S44" s="713"/>
      <c r="T44" s="713"/>
      <c r="U44" s="713"/>
      <c r="V44" s="713"/>
      <c r="W44" s="713"/>
      <c r="X44" s="713"/>
      <c r="Y44" s="714"/>
      <c r="Z44" s="715">
        <v>100</v>
      </c>
      <c r="AA44" s="715"/>
      <c r="AB44" s="715"/>
      <c r="AC44" s="715"/>
      <c r="AD44" s="716">
        <v>3401458</v>
      </c>
      <c r="AE44" s="716"/>
      <c r="AF44" s="716"/>
      <c r="AG44" s="716"/>
      <c r="AH44" s="716"/>
      <c r="AI44" s="716"/>
      <c r="AJ44" s="716"/>
      <c r="AK44" s="716"/>
      <c r="AL44" s="717">
        <v>100</v>
      </c>
      <c r="AM44" s="694"/>
      <c r="AN44" s="694"/>
      <c r="AO44" s="718"/>
      <c r="CD44" s="672" t="s">
        <v>304</v>
      </c>
      <c r="CE44" s="673"/>
      <c r="CF44" s="631" t="s">
        <v>357</v>
      </c>
      <c r="CG44" s="632"/>
      <c r="CH44" s="632"/>
      <c r="CI44" s="632"/>
      <c r="CJ44" s="632"/>
      <c r="CK44" s="632"/>
      <c r="CL44" s="632"/>
      <c r="CM44" s="632"/>
      <c r="CN44" s="632"/>
      <c r="CO44" s="632"/>
      <c r="CP44" s="632"/>
      <c r="CQ44" s="633"/>
      <c r="CR44" s="634">
        <v>816460</v>
      </c>
      <c r="CS44" s="635"/>
      <c r="CT44" s="635"/>
      <c r="CU44" s="635"/>
      <c r="CV44" s="635"/>
      <c r="CW44" s="635"/>
      <c r="CX44" s="635"/>
      <c r="CY44" s="636"/>
      <c r="CZ44" s="639">
        <v>11.5</v>
      </c>
      <c r="DA44" s="640"/>
      <c r="DB44" s="640"/>
      <c r="DC44" s="646"/>
      <c r="DD44" s="643">
        <v>233037</v>
      </c>
      <c r="DE44" s="635"/>
      <c r="DF44" s="635"/>
      <c r="DG44" s="635"/>
      <c r="DH44" s="635"/>
      <c r="DI44" s="635"/>
      <c r="DJ44" s="635"/>
      <c r="DK44" s="636"/>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15">
      <c r="CD45" s="674"/>
      <c r="CE45" s="675"/>
      <c r="CF45" s="631" t="s">
        <v>358</v>
      </c>
      <c r="CG45" s="632"/>
      <c r="CH45" s="632"/>
      <c r="CI45" s="632"/>
      <c r="CJ45" s="632"/>
      <c r="CK45" s="632"/>
      <c r="CL45" s="632"/>
      <c r="CM45" s="632"/>
      <c r="CN45" s="632"/>
      <c r="CO45" s="632"/>
      <c r="CP45" s="632"/>
      <c r="CQ45" s="633"/>
      <c r="CR45" s="634">
        <v>231112</v>
      </c>
      <c r="CS45" s="665"/>
      <c r="CT45" s="665"/>
      <c r="CU45" s="665"/>
      <c r="CV45" s="665"/>
      <c r="CW45" s="665"/>
      <c r="CX45" s="665"/>
      <c r="CY45" s="666"/>
      <c r="CZ45" s="639">
        <v>3.3</v>
      </c>
      <c r="DA45" s="667"/>
      <c r="DB45" s="667"/>
      <c r="DC45" s="669"/>
      <c r="DD45" s="643">
        <v>66380</v>
      </c>
      <c r="DE45" s="665"/>
      <c r="DF45" s="665"/>
      <c r="DG45" s="665"/>
      <c r="DH45" s="665"/>
      <c r="DI45" s="665"/>
      <c r="DJ45" s="665"/>
      <c r="DK45" s="666"/>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15">
      <c r="B46" s="205" t="s">
        <v>359</v>
      </c>
      <c r="CD46" s="674"/>
      <c r="CE46" s="675"/>
      <c r="CF46" s="631" t="s">
        <v>360</v>
      </c>
      <c r="CG46" s="632"/>
      <c r="CH46" s="632"/>
      <c r="CI46" s="632"/>
      <c r="CJ46" s="632"/>
      <c r="CK46" s="632"/>
      <c r="CL46" s="632"/>
      <c r="CM46" s="632"/>
      <c r="CN46" s="632"/>
      <c r="CO46" s="632"/>
      <c r="CP46" s="632"/>
      <c r="CQ46" s="633"/>
      <c r="CR46" s="634">
        <v>585348</v>
      </c>
      <c r="CS46" s="635"/>
      <c r="CT46" s="635"/>
      <c r="CU46" s="635"/>
      <c r="CV46" s="635"/>
      <c r="CW46" s="635"/>
      <c r="CX46" s="635"/>
      <c r="CY46" s="636"/>
      <c r="CZ46" s="639">
        <v>8.3000000000000007</v>
      </c>
      <c r="DA46" s="640"/>
      <c r="DB46" s="640"/>
      <c r="DC46" s="646"/>
      <c r="DD46" s="643">
        <v>166657</v>
      </c>
      <c r="DE46" s="635"/>
      <c r="DF46" s="635"/>
      <c r="DG46" s="635"/>
      <c r="DH46" s="635"/>
      <c r="DI46" s="635"/>
      <c r="DJ46" s="635"/>
      <c r="DK46" s="636"/>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15">
      <c r="B47" s="730" t="s">
        <v>361</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362</v>
      </c>
      <c r="CG47" s="632"/>
      <c r="CH47" s="632"/>
      <c r="CI47" s="632"/>
      <c r="CJ47" s="632"/>
      <c r="CK47" s="632"/>
      <c r="CL47" s="632"/>
      <c r="CM47" s="632"/>
      <c r="CN47" s="632"/>
      <c r="CO47" s="632"/>
      <c r="CP47" s="632"/>
      <c r="CQ47" s="633"/>
      <c r="CR47" s="634" t="s">
        <v>125</v>
      </c>
      <c r="CS47" s="665"/>
      <c r="CT47" s="665"/>
      <c r="CU47" s="665"/>
      <c r="CV47" s="665"/>
      <c r="CW47" s="665"/>
      <c r="CX47" s="665"/>
      <c r="CY47" s="666"/>
      <c r="CZ47" s="639" t="s">
        <v>125</v>
      </c>
      <c r="DA47" s="667"/>
      <c r="DB47" s="667"/>
      <c r="DC47" s="669"/>
      <c r="DD47" s="643" t="s">
        <v>125</v>
      </c>
      <c r="DE47" s="665"/>
      <c r="DF47" s="665"/>
      <c r="DG47" s="665"/>
      <c r="DH47" s="665"/>
      <c r="DI47" s="665"/>
      <c r="DJ47" s="665"/>
      <c r="DK47" s="666"/>
      <c r="DL47" s="709"/>
      <c r="DM47" s="710"/>
      <c r="DN47" s="710"/>
      <c r="DO47" s="710"/>
      <c r="DP47" s="710"/>
      <c r="DQ47" s="710"/>
      <c r="DR47" s="710"/>
      <c r="DS47" s="710"/>
      <c r="DT47" s="710"/>
      <c r="DU47" s="710"/>
      <c r="DV47" s="711"/>
      <c r="DW47" s="703"/>
      <c r="DX47" s="704"/>
      <c r="DY47" s="704"/>
      <c r="DZ47" s="704"/>
      <c r="EA47" s="704"/>
      <c r="EB47" s="704"/>
      <c r="EC47" s="705"/>
    </row>
    <row r="48" spans="2:133" x14ac:dyDescent="0.15">
      <c r="B48" s="730" t="s">
        <v>363</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364</v>
      </c>
      <c r="CG48" s="632"/>
      <c r="CH48" s="632"/>
      <c r="CI48" s="632"/>
      <c r="CJ48" s="632"/>
      <c r="CK48" s="632"/>
      <c r="CL48" s="632"/>
      <c r="CM48" s="632"/>
      <c r="CN48" s="632"/>
      <c r="CO48" s="632"/>
      <c r="CP48" s="632"/>
      <c r="CQ48" s="633"/>
      <c r="CR48" s="634" t="s">
        <v>125</v>
      </c>
      <c r="CS48" s="635"/>
      <c r="CT48" s="635"/>
      <c r="CU48" s="635"/>
      <c r="CV48" s="635"/>
      <c r="CW48" s="635"/>
      <c r="CX48" s="635"/>
      <c r="CY48" s="636"/>
      <c r="CZ48" s="639" t="s">
        <v>125</v>
      </c>
      <c r="DA48" s="640"/>
      <c r="DB48" s="640"/>
      <c r="DC48" s="646"/>
      <c r="DD48" s="643" t="s">
        <v>125</v>
      </c>
      <c r="DE48" s="635"/>
      <c r="DF48" s="635"/>
      <c r="DG48" s="635"/>
      <c r="DH48" s="635"/>
      <c r="DI48" s="635"/>
      <c r="DJ48" s="635"/>
      <c r="DK48" s="636"/>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15">
      <c r="B49" s="216"/>
      <c r="CD49" s="655" t="s">
        <v>365</v>
      </c>
      <c r="CE49" s="656"/>
      <c r="CF49" s="656"/>
      <c r="CG49" s="656"/>
      <c r="CH49" s="656"/>
      <c r="CI49" s="656"/>
      <c r="CJ49" s="656"/>
      <c r="CK49" s="656"/>
      <c r="CL49" s="656"/>
      <c r="CM49" s="656"/>
      <c r="CN49" s="656"/>
      <c r="CO49" s="656"/>
      <c r="CP49" s="656"/>
      <c r="CQ49" s="657"/>
      <c r="CR49" s="712">
        <v>7093523</v>
      </c>
      <c r="CS49" s="693"/>
      <c r="CT49" s="693"/>
      <c r="CU49" s="693"/>
      <c r="CV49" s="693"/>
      <c r="CW49" s="693"/>
      <c r="CX49" s="693"/>
      <c r="CY49" s="720"/>
      <c r="CZ49" s="717">
        <v>100</v>
      </c>
      <c r="DA49" s="721"/>
      <c r="DB49" s="721"/>
      <c r="DC49" s="722"/>
      <c r="DD49" s="723">
        <v>4198113</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216"/>
    </row>
  </sheetData>
  <sheetProtection algorithmName="SHA-512" hashValue="gL+3jea9aXGdtKzD5ZJD0LatwXeu9M3TE8r7YjUQlPJpfQzEZ2VU2oL/tz8ROSjcmHdG9XqzD1J7J/N/upVOcw==" saltValue="eIIE7caNmotghtVRmR+8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DV102" sqref="DV102:DZ10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00" t="s">
        <v>366</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367</v>
      </c>
      <c r="DK2" s="1102"/>
      <c r="DL2" s="1102"/>
      <c r="DM2" s="1102"/>
      <c r="DN2" s="1102"/>
      <c r="DO2" s="1103"/>
      <c r="DP2" s="219"/>
      <c r="DQ2" s="1101" t="s">
        <v>368</v>
      </c>
      <c r="DR2" s="1102"/>
      <c r="DS2" s="1102"/>
      <c r="DT2" s="1102"/>
      <c r="DU2" s="1102"/>
      <c r="DV2" s="1102"/>
      <c r="DW2" s="1102"/>
      <c r="DX2" s="1102"/>
      <c r="DY2" s="1102"/>
      <c r="DZ2" s="110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69" t="s">
        <v>369</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15">
      <c r="A5" s="1005" t="s">
        <v>371</v>
      </c>
      <c r="B5" s="1006"/>
      <c r="C5" s="1006"/>
      <c r="D5" s="1006"/>
      <c r="E5" s="1006"/>
      <c r="F5" s="1006"/>
      <c r="G5" s="1006"/>
      <c r="H5" s="1006"/>
      <c r="I5" s="1006"/>
      <c r="J5" s="1006"/>
      <c r="K5" s="1006"/>
      <c r="L5" s="1006"/>
      <c r="M5" s="1006"/>
      <c r="N5" s="1006"/>
      <c r="O5" s="1006"/>
      <c r="P5" s="1007"/>
      <c r="Q5" s="1011" t="s">
        <v>372</v>
      </c>
      <c r="R5" s="1012"/>
      <c r="S5" s="1012"/>
      <c r="T5" s="1012"/>
      <c r="U5" s="1013"/>
      <c r="V5" s="1011" t="s">
        <v>373</v>
      </c>
      <c r="W5" s="1012"/>
      <c r="X5" s="1012"/>
      <c r="Y5" s="1012"/>
      <c r="Z5" s="1013"/>
      <c r="AA5" s="1011" t="s">
        <v>374</v>
      </c>
      <c r="AB5" s="1012"/>
      <c r="AC5" s="1012"/>
      <c r="AD5" s="1012"/>
      <c r="AE5" s="1012"/>
      <c r="AF5" s="1104" t="s">
        <v>375</v>
      </c>
      <c r="AG5" s="1012"/>
      <c r="AH5" s="1012"/>
      <c r="AI5" s="1012"/>
      <c r="AJ5" s="1025"/>
      <c r="AK5" s="1012" t="s">
        <v>376</v>
      </c>
      <c r="AL5" s="1012"/>
      <c r="AM5" s="1012"/>
      <c r="AN5" s="1012"/>
      <c r="AO5" s="1013"/>
      <c r="AP5" s="1011" t="s">
        <v>377</v>
      </c>
      <c r="AQ5" s="1012"/>
      <c r="AR5" s="1012"/>
      <c r="AS5" s="1012"/>
      <c r="AT5" s="1013"/>
      <c r="AU5" s="1011" t="s">
        <v>378</v>
      </c>
      <c r="AV5" s="1012"/>
      <c r="AW5" s="1012"/>
      <c r="AX5" s="1012"/>
      <c r="AY5" s="1025"/>
      <c r="AZ5" s="223"/>
      <c r="BA5" s="223"/>
      <c r="BB5" s="223"/>
      <c r="BC5" s="223"/>
      <c r="BD5" s="223"/>
      <c r="BE5" s="224"/>
      <c r="BF5" s="224"/>
      <c r="BG5" s="224"/>
      <c r="BH5" s="224"/>
      <c r="BI5" s="224"/>
      <c r="BJ5" s="224"/>
      <c r="BK5" s="224"/>
      <c r="BL5" s="224"/>
      <c r="BM5" s="224"/>
      <c r="BN5" s="224"/>
      <c r="BO5" s="224"/>
      <c r="BP5" s="224"/>
      <c r="BQ5" s="1005" t="s">
        <v>379</v>
      </c>
      <c r="BR5" s="1006"/>
      <c r="BS5" s="1006"/>
      <c r="BT5" s="1006"/>
      <c r="BU5" s="1006"/>
      <c r="BV5" s="1006"/>
      <c r="BW5" s="1006"/>
      <c r="BX5" s="1006"/>
      <c r="BY5" s="1006"/>
      <c r="BZ5" s="1006"/>
      <c r="CA5" s="1006"/>
      <c r="CB5" s="1006"/>
      <c r="CC5" s="1006"/>
      <c r="CD5" s="1006"/>
      <c r="CE5" s="1006"/>
      <c r="CF5" s="1006"/>
      <c r="CG5" s="1007"/>
      <c r="CH5" s="1011" t="s">
        <v>380</v>
      </c>
      <c r="CI5" s="1012"/>
      <c r="CJ5" s="1012"/>
      <c r="CK5" s="1012"/>
      <c r="CL5" s="1013"/>
      <c r="CM5" s="1011" t="s">
        <v>381</v>
      </c>
      <c r="CN5" s="1012"/>
      <c r="CO5" s="1012"/>
      <c r="CP5" s="1012"/>
      <c r="CQ5" s="1013"/>
      <c r="CR5" s="1011" t="s">
        <v>382</v>
      </c>
      <c r="CS5" s="1012"/>
      <c r="CT5" s="1012"/>
      <c r="CU5" s="1012"/>
      <c r="CV5" s="1013"/>
      <c r="CW5" s="1011" t="s">
        <v>383</v>
      </c>
      <c r="CX5" s="1012"/>
      <c r="CY5" s="1012"/>
      <c r="CZ5" s="1012"/>
      <c r="DA5" s="1013"/>
      <c r="DB5" s="1011" t="s">
        <v>384</v>
      </c>
      <c r="DC5" s="1012"/>
      <c r="DD5" s="1012"/>
      <c r="DE5" s="1012"/>
      <c r="DF5" s="1013"/>
      <c r="DG5" s="1094" t="s">
        <v>385</v>
      </c>
      <c r="DH5" s="1095"/>
      <c r="DI5" s="1095"/>
      <c r="DJ5" s="1095"/>
      <c r="DK5" s="1096"/>
      <c r="DL5" s="1094" t="s">
        <v>386</v>
      </c>
      <c r="DM5" s="1095"/>
      <c r="DN5" s="1095"/>
      <c r="DO5" s="1095"/>
      <c r="DP5" s="1096"/>
      <c r="DQ5" s="1011" t="s">
        <v>387</v>
      </c>
      <c r="DR5" s="1012"/>
      <c r="DS5" s="1012"/>
      <c r="DT5" s="1012"/>
      <c r="DU5" s="1013"/>
      <c r="DV5" s="1011" t="s">
        <v>378</v>
      </c>
      <c r="DW5" s="1012"/>
      <c r="DX5" s="1012"/>
      <c r="DY5" s="1012"/>
      <c r="DZ5" s="1025"/>
      <c r="EA5" s="225"/>
    </row>
    <row r="6" spans="1:131" s="226"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5"/>
    </row>
    <row r="7" spans="1:131" s="226" customFormat="1" ht="26.25" customHeight="1" thickTop="1" x14ac:dyDescent="0.15">
      <c r="A7" s="227">
        <v>1</v>
      </c>
      <c r="B7" s="1057" t="s">
        <v>388</v>
      </c>
      <c r="C7" s="1058"/>
      <c r="D7" s="1058"/>
      <c r="E7" s="1058"/>
      <c r="F7" s="1058"/>
      <c r="G7" s="1058"/>
      <c r="H7" s="1058"/>
      <c r="I7" s="1058"/>
      <c r="J7" s="1058"/>
      <c r="K7" s="1058"/>
      <c r="L7" s="1058"/>
      <c r="M7" s="1058"/>
      <c r="N7" s="1058"/>
      <c r="O7" s="1058"/>
      <c r="P7" s="1059"/>
      <c r="Q7" s="1112">
        <v>7283</v>
      </c>
      <c r="R7" s="1113"/>
      <c r="S7" s="1113"/>
      <c r="T7" s="1113"/>
      <c r="U7" s="1113"/>
      <c r="V7" s="1113">
        <v>7093</v>
      </c>
      <c r="W7" s="1113"/>
      <c r="X7" s="1113"/>
      <c r="Y7" s="1113"/>
      <c r="Z7" s="1113"/>
      <c r="AA7" s="1113">
        <v>190</v>
      </c>
      <c r="AB7" s="1113"/>
      <c r="AC7" s="1113"/>
      <c r="AD7" s="1113"/>
      <c r="AE7" s="1114"/>
      <c r="AF7" s="1115">
        <v>152</v>
      </c>
      <c r="AG7" s="1116"/>
      <c r="AH7" s="1116"/>
      <c r="AI7" s="1116"/>
      <c r="AJ7" s="1117"/>
      <c r="AK7" s="1118">
        <v>110</v>
      </c>
      <c r="AL7" s="1119"/>
      <c r="AM7" s="1119"/>
      <c r="AN7" s="1119"/>
      <c r="AO7" s="1119"/>
      <c r="AP7" s="1119">
        <v>7051</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9" t="s">
        <v>604</v>
      </c>
      <c r="BT7" s="1110"/>
      <c r="BU7" s="1110"/>
      <c r="BV7" s="1110"/>
      <c r="BW7" s="1110"/>
      <c r="BX7" s="1110"/>
      <c r="BY7" s="1110"/>
      <c r="BZ7" s="1110"/>
      <c r="CA7" s="1110"/>
      <c r="CB7" s="1110"/>
      <c r="CC7" s="1110"/>
      <c r="CD7" s="1110"/>
      <c r="CE7" s="1110"/>
      <c r="CF7" s="1110"/>
      <c r="CG7" s="1122"/>
      <c r="CH7" s="1106">
        <v>17</v>
      </c>
      <c r="CI7" s="1107"/>
      <c r="CJ7" s="1107"/>
      <c r="CK7" s="1107"/>
      <c r="CL7" s="1108"/>
      <c r="CM7" s="1106">
        <v>598</v>
      </c>
      <c r="CN7" s="1107"/>
      <c r="CO7" s="1107"/>
      <c r="CP7" s="1107"/>
      <c r="CQ7" s="1108"/>
      <c r="CR7" s="1106">
        <v>29</v>
      </c>
      <c r="CS7" s="1107"/>
      <c r="CT7" s="1107"/>
      <c r="CU7" s="1107"/>
      <c r="CV7" s="1108"/>
      <c r="CW7" s="1106" t="s">
        <v>609</v>
      </c>
      <c r="CX7" s="1107"/>
      <c r="CY7" s="1107"/>
      <c r="CZ7" s="1107"/>
      <c r="DA7" s="1108"/>
      <c r="DB7" s="1106" t="s">
        <v>610</v>
      </c>
      <c r="DC7" s="1107"/>
      <c r="DD7" s="1107"/>
      <c r="DE7" s="1107"/>
      <c r="DF7" s="1108"/>
      <c r="DG7" s="1106" t="s">
        <v>606</v>
      </c>
      <c r="DH7" s="1107"/>
      <c r="DI7" s="1107"/>
      <c r="DJ7" s="1107"/>
      <c r="DK7" s="1108"/>
      <c r="DL7" s="1106">
        <v>130</v>
      </c>
      <c r="DM7" s="1107"/>
      <c r="DN7" s="1107"/>
      <c r="DO7" s="1107"/>
      <c r="DP7" s="1108"/>
      <c r="DQ7" s="1106">
        <v>13</v>
      </c>
      <c r="DR7" s="1107"/>
      <c r="DS7" s="1107"/>
      <c r="DT7" s="1107"/>
      <c r="DU7" s="1108"/>
      <c r="DV7" s="1109"/>
      <c r="DW7" s="1110"/>
      <c r="DX7" s="1110"/>
      <c r="DY7" s="1110"/>
      <c r="DZ7" s="1111"/>
      <c r="EA7" s="225"/>
    </row>
    <row r="8" spans="1:131" s="226" customFormat="1" ht="26.25" customHeight="1" x14ac:dyDescent="0.15">
      <c r="A8" s="229">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29">
        <v>2</v>
      </c>
      <c r="BR8" s="230"/>
      <c r="BS8" s="1002" t="s">
        <v>605</v>
      </c>
      <c r="BT8" s="1003"/>
      <c r="BU8" s="1003"/>
      <c r="BV8" s="1003"/>
      <c r="BW8" s="1003"/>
      <c r="BX8" s="1003"/>
      <c r="BY8" s="1003"/>
      <c r="BZ8" s="1003"/>
      <c r="CA8" s="1003"/>
      <c r="CB8" s="1003"/>
      <c r="CC8" s="1003"/>
      <c r="CD8" s="1003"/>
      <c r="CE8" s="1003"/>
      <c r="CF8" s="1003"/>
      <c r="CG8" s="1024"/>
      <c r="CH8" s="999">
        <v>-1</v>
      </c>
      <c r="CI8" s="1000"/>
      <c r="CJ8" s="1000"/>
      <c r="CK8" s="1000"/>
      <c r="CL8" s="1001"/>
      <c r="CM8" s="999">
        <v>0</v>
      </c>
      <c r="CN8" s="1000"/>
      <c r="CO8" s="1000"/>
      <c r="CP8" s="1000"/>
      <c r="CQ8" s="1001"/>
      <c r="CR8" s="999">
        <v>9</v>
      </c>
      <c r="CS8" s="1000"/>
      <c r="CT8" s="1000"/>
      <c r="CU8" s="1000"/>
      <c r="CV8" s="1001"/>
      <c r="CW8" s="999" t="s">
        <v>606</v>
      </c>
      <c r="CX8" s="1000"/>
      <c r="CY8" s="1000"/>
      <c r="CZ8" s="1000"/>
      <c r="DA8" s="1001"/>
      <c r="DB8" s="999" t="s">
        <v>606</v>
      </c>
      <c r="DC8" s="1000"/>
      <c r="DD8" s="1000"/>
      <c r="DE8" s="1000"/>
      <c r="DF8" s="1001"/>
      <c r="DG8" s="999" t="s">
        <v>606</v>
      </c>
      <c r="DH8" s="1000"/>
      <c r="DI8" s="1000"/>
      <c r="DJ8" s="1000"/>
      <c r="DK8" s="1001"/>
      <c r="DL8" s="999" t="s">
        <v>611</v>
      </c>
      <c r="DM8" s="1000"/>
      <c r="DN8" s="1000"/>
      <c r="DO8" s="1000"/>
      <c r="DP8" s="1001"/>
      <c r="DQ8" s="999" t="s">
        <v>606</v>
      </c>
      <c r="DR8" s="1000"/>
      <c r="DS8" s="1000"/>
      <c r="DT8" s="1000"/>
      <c r="DU8" s="1001"/>
      <c r="DV8" s="1002"/>
      <c r="DW8" s="1003"/>
      <c r="DX8" s="1003"/>
      <c r="DY8" s="1003"/>
      <c r="DZ8" s="1004"/>
      <c r="EA8" s="225"/>
    </row>
    <row r="9" spans="1:131" s="226" customFormat="1" ht="26.25" customHeight="1" x14ac:dyDescent="0.15">
      <c r="A9" s="229">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29">
        <v>3</v>
      </c>
      <c r="BR9" s="230"/>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5"/>
    </row>
    <row r="10" spans="1:131" s="226" customFormat="1" ht="26.25" customHeight="1" x14ac:dyDescent="0.15">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15">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15">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15">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15">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15">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15">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15">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15">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15">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15">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15">
      <c r="A22" s="229">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389</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
      <c r="A23" s="231" t="s">
        <v>390</v>
      </c>
      <c r="B23" s="947" t="s">
        <v>391</v>
      </c>
      <c r="C23" s="948"/>
      <c r="D23" s="948"/>
      <c r="E23" s="948"/>
      <c r="F23" s="948"/>
      <c r="G23" s="948"/>
      <c r="H23" s="948"/>
      <c r="I23" s="948"/>
      <c r="J23" s="948"/>
      <c r="K23" s="948"/>
      <c r="L23" s="948"/>
      <c r="M23" s="948"/>
      <c r="N23" s="948"/>
      <c r="O23" s="948"/>
      <c r="P23" s="958"/>
      <c r="Q23" s="1077">
        <v>7283</v>
      </c>
      <c r="R23" s="1071"/>
      <c r="S23" s="1071"/>
      <c r="T23" s="1071"/>
      <c r="U23" s="1071"/>
      <c r="V23" s="1071">
        <v>7093</v>
      </c>
      <c r="W23" s="1071"/>
      <c r="X23" s="1071"/>
      <c r="Y23" s="1071"/>
      <c r="Z23" s="1071"/>
      <c r="AA23" s="1071">
        <v>190</v>
      </c>
      <c r="AB23" s="1071"/>
      <c r="AC23" s="1071"/>
      <c r="AD23" s="1071"/>
      <c r="AE23" s="1078"/>
      <c r="AF23" s="1079">
        <v>152</v>
      </c>
      <c r="AG23" s="1071"/>
      <c r="AH23" s="1071"/>
      <c r="AI23" s="1071"/>
      <c r="AJ23" s="1080"/>
      <c r="AK23" s="1081"/>
      <c r="AL23" s="1082"/>
      <c r="AM23" s="1082"/>
      <c r="AN23" s="1082"/>
      <c r="AO23" s="1082"/>
      <c r="AP23" s="1071">
        <v>7051</v>
      </c>
      <c r="AQ23" s="1071"/>
      <c r="AR23" s="1071"/>
      <c r="AS23" s="1071"/>
      <c r="AT23" s="1071"/>
      <c r="AU23" s="1072"/>
      <c r="AV23" s="1072"/>
      <c r="AW23" s="1072"/>
      <c r="AX23" s="1072"/>
      <c r="AY23" s="1073"/>
      <c r="AZ23" s="1074" t="s">
        <v>392</v>
      </c>
      <c r="BA23" s="1075"/>
      <c r="BB23" s="1075"/>
      <c r="BC23" s="1075"/>
      <c r="BD23" s="1076"/>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15">
      <c r="A24" s="1070" t="s">
        <v>393</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
      <c r="A25" s="1069" t="s">
        <v>394</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15">
      <c r="A26" s="1005" t="s">
        <v>371</v>
      </c>
      <c r="B26" s="1006"/>
      <c r="C26" s="1006"/>
      <c r="D26" s="1006"/>
      <c r="E26" s="1006"/>
      <c r="F26" s="1006"/>
      <c r="G26" s="1006"/>
      <c r="H26" s="1006"/>
      <c r="I26" s="1006"/>
      <c r="J26" s="1006"/>
      <c r="K26" s="1006"/>
      <c r="L26" s="1006"/>
      <c r="M26" s="1006"/>
      <c r="N26" s="1006"/>
      <c r="O26" s="1006"/>
      <c r="P26" s="1007"/>
      <c r="Q26" s="1011" t="s">
        <v>395</v>
      </c>
      <c r="R26" s="1012"/>
      <c r="S26" s="1012"/>
      <c r="T26" s="1012"/>
      <c r="U26" s="1013"/>
      <c r="V26" s="1011" t="s">
        <v>396</v>
      </c>
      <c r="W26" s="1012"/>
      <c r="X26" s="1012"/>
      <c r="Y26" s="1012"/>
      <c r="Z26" s="1013"/>
      <c r="AA26" s="1011" t="s">
        <v>397</v>
      </c>
      <c r="AB26" s="1012"/>
      <c r="AC26" s="1012"/>
      <c r="AD26" s="1012"/>
      <c r="AE26" s="1012"/>
      <c r="AF26" s="1065" t="s">
        <v>398</v>
      </c>
      <c r="AG26" s="1018"/>
      <c r="AH26" s="1018"/>
      <c r="AI26" s="1018"/>
      <c r="AJ26" s="1066"/>
      <c r="AK26" s="1012" t="s">
        <v>399</v>
      </c>
      <c r="AL26" s="1012"/>
      <c r="AM26" s="1012"/>
      <c r="AN26" s="1012"/>
      <c r="AO26" s="1013"/>
      <c r="AP26" s="1011" t="s">
        <v>400</v>
      </c>
      <c r="AQ26" s="1012"/>
      <c r="AR26" s="1012"/>
      <c r="AS26" s="1012"/>
      <c r="AT26" s="1013"/>
      <c r="AU26" s="1011" t="s">
        <v>401</v>
      </c>
      <c r="AV26" s="1012"/>
      <c r="AW26" s="1012"/>
      <c r="AX26" s="1012"/>
      <c r="AY26" s="1013"/>
      <c r="AZ26" s="1011" t="s">
        <v>402</v>
      </c>
      <c r="BA26" s="1012"/>
      <c r="BB26" s="1012"/>
      <c r="BC26" s="1012"/>
      <c r="BD26" s="1013"/>
      <c r="BE26" s="1011" t="s">
        <v>378</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15">
      <c r="A28" s="233">
        <v>1</v>
      </c>
      <c r="B28" s="1057" t="s">
        <v>403</v>
      </c>
      <c r="C28" s="1058"/>
      <c r="D28" s="1058"/>
      <c r="E28" s="1058"/>
      <c r="F28" s="1058"/>
      <c r="G28" s="1058"/>
      <c r="H28" s="1058"/>
      <c r="I28" s="1058"/>
      <c r="J28" s="1058"/>
      <c r="K28" s="1058"/>
      <c r="L28" s="1058"/>
      <c r="M28" s="1058"/>
      <c r="N28" s="1058"/>
      <c r="O28" s="1058"/>
      <c r="P28" s="1059"/>
      <c r="Q28" s="1060">
        <v>922</v>
      </c>
      <c r="R28" s="1061"/>
      <c r="S28" s="1061"/>
      <c r="T28" s="1061"/>
      <c r="U28" s="1061"/>
      <c r="V28" s="1061">
        <v>906</v>
      </c>
      <c r="W28" s="1061"/>
      <c r="X28" s="1061"/>
      <c r="Y28" s="1061"/>
      <c r="Z28" s="1061"/>
      <c r="AA28" s="1061">
        <v>16</v>
      </c>
      <c r="AB28" s="1061"/>
      <c r="AC28" s="1061"/>
      <c r="AD28" s="1061"/>
      <c r="AE28" s="1062"/>
      <c r="AF28" s="1063">
        <v>16</v>
      </c>
      <c r="AG28" s="1061"/>
      <c r="AH28" s="1061"/>
      <c r="AI28" s="1061"/>
      <c r="AJ28" s="1064"/>
      <c r="AK28" s="1052">
        <v>72</v>
      </c>
      <c r="AL28" s="1053"/>
      <c r="AM28" s="1053"/>
      <c r="AN28" s="1053"/>
      <c r="AO28" s="1053"/>
      <c r="AP28" s="1053" t="s">
        <v>592</v>
      </c>
      <c r="AQ28" s="1053"/>
      <c r="AR28" s="1053"/>
      <c r="AS28" s="1053"/>
      <c r="AT28" s="1053"/>
      <c r="AU28" s="1053" t="s">
        <v>593</v>
      </c>
      <c r="AV28" s="1053"/>
      <c r="AW28" s="1053"/>
      <c r="AX28" s="1053"/>
      <c r="AY28" s="1053"/>
      <c r="AZ28" s="1054" t="s">
        <v>593</v>
      </c>
      <c r="BA28" s="1054"/>
      <c r="BB28" s="1054"/>
      <c r="BC28" s="1054"/>
      <c r="BD28" s="1054"/>
      <c r="BE28" s="1055"/>
      <c r="BF28" s="1055"/>
      <c r="BG28" s="1055"/>
      <c r="BH28" s="1055"/>
      <c r="BI28" s="1056"/>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15">
      <c r="A29" s="233">
        <v>2</v>
      </c>
      <c r="B29" s="1040" t="s">
        <v>404</v>
      </c>
      <c r="C29" s="1041"/>
      <c r="D29" s="1041"/>
      <c r="E29" s="1041"/>
      <c r="F29" s="1041"/>
      <c r="G29" s="1041"/>
      <c r="H29" s="1041"/>
      <c r="I29" s="1041"/>
      <c r="J29" s="1041"/>
      <c r="K29" s="1041"/>
      <c r="L29" s="1041"/>
      <c r="M29" s="1041"/>
      <c r="N29" s="1041"/>
      <c r="O29" s="1041"/>
      <c r="P29" s="1042"/>
      <c r="Q29" s="1048">
        <v>810</v>
      </c>
      <c r="R29" s="1049"/>
      <c r="S29" s="1049"/>
      <c r="T29" s="1049"/>
      <c r="U29" s="1049"/>
      <c r="V29" s="1049">
        <v>761</v>
      </c>
      <c r="W29" s="1049"/>
      <c r="X29" s="1049"/>
      <c r="Y29" s="1049"/>
      <c r="Z29" s="1049"/>
      <c r="AA29" s="1049">
        <v>49</v>
      </c>
      <c r="AB29" s="1049"/>
      <c r="AC29" s="1049"/>
      <c r="AD29" s="1049"/>
      <c r="AE29" s="1050"/>
      <c r="AF29" s="1045">
        <v>49</v>
      </c>
      <c r="AG29" s="1046"/>
      <c r="AH29" s="1046"/>
      <c r="AI29" s="1046"/>
      <c r="AJ29" s="1047"/>
      <c r="AK29" s="990">
        <v>112</v>
      </c>
      <c r="AL29" s="981"/>
      <c r="AM29" s="981"/>
      <c r="AN29" s="981"/>
      <c r="AO29" s="981"/>
      <c r="AP29" s="981" t="s">
        <v>593</v>
      </c>
      <c r="AQ29" s="981"/>
      <c r="AR29" s="981"/>
      <c r="AS29" s="981"/>
      <c r="AT29" s="981"/>
      <c r="AU29" s="981" t="s">
        <v>593</v>
      </c>
      <c r="AV29" s="981"/>
      <c r="AW29" s="981"/>
      <c r="AX29" s="981"/>
      <c r="AY29" s="981"/>
      <c r="AZ29" s="1051" t="s">
        <v>594</v>
      </c>
      <c r="BA29" s="1051"/>
      <c r="BB29" s="1051"/>
      <c r="BC29" s="1051"/>
      <c r="BD29" s="1051"/>
      <c r="BE29" s="982"/>
      <c r="BF29" s="982"/>
      <c r="BG29" s="982"/>
      <c r="BH29" s="982"/>
      <c r="BI29" s="983"/>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15">
      <c r="A30" s="233">
        <v>3</v>
      </c>
      <c r="B30" s="1040" t="s">
        <v>405</v>
      </c>
      <c r="C30" s="1041"/>
      <c r="D30" s="1041"/>
      <c r="E30" s="1041"/>
      <c r="F30" s="1041"/>
      <c r="G30" s="1041"/>
      <c r="H30" s="1041"/>
      <c r="I30" s="1041"/>
      <c r="J30" s="1041"/>
      <c r="K30" s="1041"/>
      <c r="L30" s="1041"/>
      <c r="M30" s="1041"/>
      <c r="N30" s="1041"/>
      <c r="O30" s="1041"/>
      <c r="P30" s="1042"/>
      <c r="Q30" s="1048">
        <v>113</v>
      </c>
      <c r="R30" s="1049"/>
      <c r="S30" s="1049"/>
      <c r="T30" s="1049"/>
      <c r="U30" s="1049"/>
      <c r="V30" s="1049">
        <v>113</v>
      </c>
      <c r="W30" s="1049"/>
      <c r="X30" s="1049"/>
      <c r="Y30" s="1049"/>
      <c r="Z30" s="1049"/>
      <c r="AA30" s="1049">
        <v>0</v>
      </c>
      <c r="AB30" s="1049"/>
      <c r="AC30" s="1049"/>
      <c r="AD30" s="1049"/>
      <c r="AE30" s="1050"/>
      <c r="AF30" s="1045">
        <v>0</v>
      </c>
      <c r="AG30" s="1046"/>
      <c r="AH30" s="1046"/>
      <c r="AI30" s="1046"/>
      <c r="AJ30" s="1047"/>
      <c r="AK30" s="990">
        <v>35</v>
      </c>
      <c r="AL30" s="981"/>
      <c r="AM30" s="981"/>
      <c r="AN30" s="981"/>
      <c r="AO30" s="981"/>
      <c r="AP30" s="981" t="s">
        <v>595</v>
      </c>
      <c r="AQ30" s="981"/>
      <c r="AR30" s="981"/>
      <c r="AS30" s="981"/>
      <c r="AT30" s="981"/>
      <c r="AU30" s="981" t="s">
        <v>593</v>
      </c>
      <c r="AV30" s="981"/>
      <c r="AW30" s="981"/>
      <c r="AX30" s="981"/>
      <c r="AY30" s="981"/>
      <c r="AZ30" s="1051" t="s">
        <v>593</v>
      </c>
      <c r="BA30" s="1051"/>
      <c r="BB30" s="1051"/>
      <c r="BC30" s="1051"/>
      <c r="BD30" s="1051"/>
      <c r="BE30" s="982"/>
      <c r="BF30" s="982"/>
      <c r="BG30" s="982"/>
      <c r="BH30" s="982"/>
      <c r="BI30" s="983"/>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15">
      <c r="A31" s="233">
        <v>4</v>
      </c>
      <c r="B31" s="1040" t="s">
        <v>406</v>
      </c>
      <c r="C31" s="1041"/>
      <c r="D31" s="1041"/>
      <c r="E31" s="1041"/>
      <c r="F31" s="1041"/>
      <c r="G31" s="1041"/>
      <c r="H31" s="1041"/>
      <c r="I31" s="1041"/>
      <c r="J31" s="1041"/>
      <c r="K31" s="1041"/>
      <c r="L31" s="1041"/>
      <c r="M31" s="1041"/>
      <c r="N31" s="1041"/>
      <c r="O31" s="1041"/>
      <c r="P31" s="1042"/>
      <c r="Q31" s="1048">
        <v>800</v>
      </c>
      <c r="R31" s="1049"/>
      <c r="S31" s="1049"/>
      <c r="T31" s="1049"/>
      <c r="U31" s="1049"/>
      <c r="V31" s="1049">
        <v>716</v>
      </c>
      <c r="W31" s="1049"/>
      <c r="X31" s="1049"/>
      <c r="Y31" s="1049"/>
      <c r="Z31" s="1049"/>
      <c r="AA31" s="1049">
        <v>84</v>
      </c>
      <c r="AB31" s="1049"/>
      <c r="AC31" s="1049"/>
      <c r="AD31" s="1049"/>
      <c r="AE31" s="1050"/>
      <c r="AF31" s="1045">
        <v>230</v>
      </c>
      <c r="AG31" s="1046"/>
      <c r="AH31" s="1046"/>
      <c r="AI31" s="1046"/>
      <c r="AJ31" s="1047"/>
      <c r="AK31" s="990">
        <v>313</v>
      </c>
      <c r="AL31" s="981"/>
      <c r="AM31" s="981"/>
      <c r="AN31" s="981"/>
      <c r="AO31" s="981"/>
      <c r="AP31" s="981">
        <v>203</v>
      </c>
      <c r="AQ31" s="981"/>
      <c r="AR31" s="981"/>
      <c r="AS31" s="981"/>
      <c r="AT31" s="981"/>
      <c r="AU31" s="981">
        <v>178</v>
      </c>
      <c r="AV31" s="981"/>
      <c r="AW31" s="981"/>
      <c r="AX31" s="981"/>
      <c r="AY31" s="981"/>
      <c r="AZ31" s="1051" t="s">
        <v>596</v>
      </c>
      <c r="BA31" s="1051"/>
      <c r="BB31" s="1051"/>
      <c r="BC31" s="1051"/>
      <c r="BD31" s="1051"/>
      <c r="BE31" s="982" t="s">
        <v>407</v>
      </c>
      <c r="BF31" s="982"/>
      <c r="BG31" s="982"/>
      <c r="BH31" s="982"/>
      <c r="BI31" s="983"/>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15">
      <c r="A32" s="233">
        <v>5</v>
      </c>
      <c r="B32" s="1040" t="s">
        <v>408</v>
      </c>
      <c r="C32" s="1041"/>
      <c r="D32" s="1041"/>
      <c r="E32" s="1041"/>
      <c r="F32" s="1041"/>
      <c r="G32" s="1041"/>
      <c r="H32" s="1041"/>
      <c r="I32" s="1041"/>
      <c r="J32" s="1041"/>
      <c r="K32" s="1041"/>
      <c r="L32" s="1041"/>
      <c r="M32" s="1041"/>
      <c r="N32" s="1041"/>
      <c r="O32" s="1041"/>
      <c r="P32" s="1042"/>
      <c r="Q32" s="1048">
        <v>198</v>
      </c>
      <c r="R32" s="1049"/>
      <c r="S32" s="1049"/>
      <c r="T32" s="1049"/>
      <c r="U32" s="1049"/>
      <c r="V32" s="1049">
        <v>191</v>
      </c>
      <c r="W32" s="1049"/>
      <c r="X32" s="1049"/>
      <c r="Y32" s="1049"/>
      <c r="Z32" s="1049"/>
      <c r="AA32" s="1049">
        <v>7</v>
      </c>
      <c r="AB32" s="1049"/>
      <c r="AC32" s="1049"/>
      <c r="AD32" s="1049"/>
      <c r="AE32" s="1050"/>
      <c r="AF32" s="1045">
        <v>7</v>
      </c>
      <c r="AG32" s="1046"/>
      <c r="AH32" s="1046"/>
      <c r="AI32" s="1046"/>
      <c r="AJ32" s="1047"/>
      <c r="AK32" s="990">
        <v>43</v>
      </c>
      <c r="AL32" s="981"/>
      <c r="AM32" s="981"/>
      <c r="AN32" s="981"/>
      <c r="AO32" s="981"/>
      <c r="AP32" s="981">
        <v>565</v>
      </c>
      <c r="AQ32" s="981"/>
      <c r="AR32" s="981"/>
      <c r="AS32" s="981"/>
      <c r="AT32" s="981"/>
      <c r="AU32" s="981">
        <v>402</v>
      </c>
      <c r="AV32" s="981"/>
      <c r="AW32" s="981"/>
      <c r="AX32" s="981"/>
      <c r="AY32" s="981"/>
      <c r="AZ32" s="1051" t="s">
        <v>593</v>
      </c>
      <c r="BA32" s="1051"/>
      <c r="BB32" s="1051"/>
      <c r="BC32" s="1051"/>
      <c r="BD32" s="1051"/>
      <c r="BE32" s="982" t="s">
        <v>409</v>
      </c>
      <c r="BF32" s="982"/>
      <c r="BG32" s="982"/>
      <c r="BH32" s="982"/>
      <c r="BI32" s="983"/>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15">
      <c r="A33" s="233">
        <v>6</v>
      </c>
      <c r="B33" s="1040" t="s">
        <v>410</v>
      </c>
      <c r="C33" s="1041"/>
      <c r="D33" s="1041"/>
      <c r="E33" s="1041"/>
      <c r="F33" s="1041"/>
      <c r="G33" s="1041"/>
      <c r="H33" s="1041"/>
      <c r="I33" s="1041"/>
      <c r="J33" s="1041"/>
      <c r="K33" s="1041"/>
      <c r="L33" s="1041"/>
      <c r="M33" s="1041"/>
      <c r="N33" s="1041"/>
      <c r="O33" s="1041"/>
      <c r="P33" s="1042"/>
      <c r="Q33" s="1048">
        <v>16</v>
      </c>
      <c r="R33" s="1049"/>
      <c r="S33" s="1049"/>
      <c r="T33" s="1049"/>
      <c r="U33" s="1049"/>
      <c r="V33" s="1049">
        <v>16</v>
      </c>
      <c r="W33" s="1049"/>
      <c r="X33" s="1049"/>
      <c r="Y33" s="1049"/>
      <c r="Z33" s="1049"/>
      <c r="AA33" s="1049">
        <v>0</v>
      </c>
      <c r="AB33" s="1049"/>
      <c r="AC33" s="1049"/>
      <c r="AD33" s="1049"/>
      <c r="AE33" s="1050"/>
      <c r="AF33" s="1045">
        <v>0</v>
      </c>
      <c r="AG33" s="1046"/>
      <c r="AH33" s="1046"/>
      <c r="AI33" s="1046"/>
      <c r="AJ33" s="1047"/>
      <c r="AK33" s="990">
        <v>6</v>
      </c>
      <c r="AL33" s="981"/>
      <c r="AM33" s="981"/>
      <c r="AN33" s="981"/>
      <c r="AO33" s="981"/>
      <c r="AP33" s="981">
        <v>16</v>
      </c>
      <c r="AQ33" s="981"/>
      <c r="AR33" s="981"/>
      <c r="AS33" s="981"/>
      <c r="AT33" s="981"/>
      <c r="AU33" s="981">
        <v>13</v>
      </c>
      <c r="AV33" s="981"/>
      <c r="AW33" s="981"/>
      <c r="AX33" s="981"/>
      <c r="AY33" s="981"/>
      <c r="AZ33" s="1051" t="s">
        <v>593</v>
      </c>
      <c r="BA33" s="1051"/>
      <c r="BB33" s="1051"/>
      <c r="BC33" s="1051"/>
      <c r="BD33" s="1051"/>
      <c r="BE33" s="982" t="s">
        <v>411</v>
      </c>
      <c r="BF33" s="982"/>
      <c r="BG33" s="982"/>
      <c r="BH33" s="982"/>
      <c r="BI33" s="983"/>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15">
      <c r="A34" s="233">
        <v>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c r="BF34" s="982"/>
      <c r="BG34" s="982"/>
      <c r="BH34" s="982"/>
      <c r="BI34" s="983"/>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15">
      <c r="A35" s="233">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15">
      <c r="A36" s="233">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15">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15">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15">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15">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15">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15">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15">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15">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15">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15">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15">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15">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15">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15">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15">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15">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15">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15">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15">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15">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15">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15">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15">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15">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15">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412</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
      <c r="A63" s="231" t="s">
        <v>390</v>
      </c>
      <c r="B63" s="947" t="s">
        <v>413</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302</v>
      </c>
      <c r="AG63" s="969"/>
      <c r="AH63" s="969"/>
      <c r="AI63" s="969"/>
      <c r="AJ63" s="1032"/>
      <c r="AK63" s="1033"/>
      <c r="AL63" s="973"/>
      <c r="AM63" s="973"/>
      <c r="AN63" s="973"/>
      <c r="AO63" s="973"/>
      <c r="AP63" s="969">
        <v>784</v>
      </c>
      <c r="AQ63" s="969"/>
      <c r="AR63" s="969"/>
      <c r="AS63" s="969"/>
      <c r="AT63" s="969"/>
      <c r="AU63" s="969">
        <v>593</v>
      </c>
      <c r="AV63" s="969"/>
      <c r="AW63" s="969"/>
      <c r="AX63" s="969"/>
      <c r="AY63" s="969"/>
      <c r="AZ63" s="1027"/>
      <c r="BA63" s="1027"/>
      <c r="BB63" s="1027"/>
      <c r="BC63" s="1027"/>
      <c r="BD63" s="1027"/>
      <c r="BE63" s="970"/>
      <c r="BF63" s="970"/>
      <c r="BG63" s="970"/>
      <c r="BH63" s="970"/>
      <c r="BI63" s="971"/>
      <c r="BJ63" s="1028" t="s">
        <v>414</v>
      </c>
      <c r="BK63" s="963"/>
      <c r="BL63" s="963"/>
      <c r="BM63" s="963"/>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15">
      <c r="A66" s="1005" t="s">
        <v>416</v>
      </c>
      <c r="B66" s="1006"/>
      <c r="C66" s="1006"/>
      <c r="D66" s="1006"/>
      <c r="E66" s="1006"/>
      <c r="F66" s="1006"/>
      <c r="G66" s="1006"/>
      <c r="H66" s="1006"/>
      <c r="I66" s="1006"/>
      <c r="J66" s="1006"/>
      <c r="K66" s="1006"/>
      <c r="L66" s="1006"/>
      <c r="M66" s="1006"/>
      <c r="N66" s="1006"/>
      <c r="O66" s="1006"/>
      <c r="P66" s="1007"/>
      <c r="Q66" s="1011" t="s">
        <v>417</v>
      </c>
      <c r="R66" s="1012"/>
      <c r="S66" s="1012"/>
      <c r="T66" s="1012"/>
      <c r="U66" s="1013"/>
      <c r="V66" s="1011" t="s">
        <v>418</v>
      </c>
      <c r="W66" s="1012"/>
      <c r="X66" s="1012"/>
      <c r="Y66" s="1012"/>
      <c r="Z66" s="1013"/>
      <c r="AA66" s="1011" t="s">
        <v>419</v>
      </c>
      <c r="AB66" s="1012"/>
      <c r="AC66" s="1012"/>
      <c r="AD66" s="1012"/>
      <c r="AE66" s="1013"/>
      <c r="AF66" s="1017" t="s">
        <v>398</v>
      </c>
      <c r="AG66" s="1018"/>
      <c r="AH66" s="1018"/>
      <c r="AI66" s="1018"/>
      <c r="AJ66" s="1019"/>
      <c r="AK66" s="1011" t="s">
        <v>420</v>
      </c>
      <c r="AL66" s="1006"/>
      <c r="AM66" s="1006"/>
      <c r="AN66" s="1006"/>
      <c r="AO66" s="1007"/>
      <c r="AP66" s="1011" t="s">
        <v>421</v>
      </c>
      <c r="AQ66" s="1012"/>
      <c r="AR66" s="1012"/>
      <c r="AS66" s="1012"/>
      <c r="AT66" s="1013"/>
      <c r="AU66" s="1011" t="s">
        <v>422</v>
      </c>
      <c r="AV66" s="1012"/>
      <c r="AW66" s="1012"/>
      <c r="AX66" s="1012"/>
      <c r="AY66" s="1013"/>
      <c r="AZ66" s="1011" t="s">
        <v>378</v>
      </c>
      <c r="BA66" s="1012"/>
      <c r="BB66" s="1012"/>
      <c r="BC66" s="1012"/>
      <c r="BD66" s="1025"/>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15">
      <c r="A68" s="227">
        <v>1</v>
      </c>
      <c r="B68" s="995" t="s">
        <v>597</v>
      </c>
      <c r="C68" s="996"/>
      <c r="D68" s="996"/>
      <c r="E68" s="996"/>
      <c r="F68" s="996"/>
      <c r="G68" s="996"/>
      <c r="H68" s="996"/>
      <c r="I68" s="996"/>
      <c r="J68" s="996"/>
      <c r="K68" s="996"/>
      <c r="L68" s="996"/>
      <c r="M68" s="996"/>
      <c r="N68" s="996"/>
      <c r="O68" s="996"/>
      <c r="P68" s="997"/>
      <c r="Q68" s="998">
        <v>104</v>
      </c>
      <c r="R68" s="992"/>
      <c r="S68" s="992"/>
      <c r="T68" s="992"/>
      <c r="U68" s="992"/>
      <c r="V68" s="992">
        <v>100</v>
      </c>
      <c r="W68" s="992"/>
      <c r="X68" s="992"/>
      <c r="Y68" s="992"/>
      <c r="Z68" s="992"/>
      <c r="AA68" s="992">
        <v>4</v>
      </c>
      <c r="AB68" s="992"/>
      <c r="AC68" s="992"/>
      <c r="AD68" s="992"/>
      <c r="AE68" s="992"/>
      <c r="AF68" s="992">
        <v>4</v>
      </c>
      <c r="AG68" s="992"/>
      <c r="AH68" s="992"/>
      <c r="AI68" s="992"/>
      <c r="AJ68" s="992"/>
      <c r="AK68" s="992" t="s">
        <v>606</v>
      </c>
      <c r="AL68" s="992"/>
      <c r="AM68" s="992"/>
      <c r="AN68" s="992"/>
      <c r="AO68" s="992"/>
      <c r="AP68" s="992" t="s">
        <v>606</v>
      </c>
      <c r="AQ68" s="992"/>
      <c r="AR68" s="992"/>
      <c r="AS68" s="992"/>
      <c r="AT68" s="992"/>
      <c r="AU68" s="992" t="s">
        <v>606</v>
      </c>
      <c r="AV68" s="992"/>
      <c r="AW68" s="992"/>
      <c r="AX68" s="992"/>
      <c r="AY68" s="992"/>
      <c r="AZ68" s="993"/>
      <c r="BA68" s="993"/>
      <c r="BB68" s="993"/>
      <c r="BC68" s="993"/>
      <c r="BD68" s="994"/>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15">
      <c r="A69" s="229">
        <v>2</v>
      </c>
      <c r="B69" s="984" t="s">
        <v>598</v>
      </c>
      <c r="C69" s="985"/>
      <c r="D69" s="985"/>
      <c r="E69" s="985"/>
      <c r="F69" s="985"/>
      <c r="G69" s="985"/>
      <c r="H69" s="985"/>
      <c r="I69" s="985"/>
      <c r="J69" s="985"/>
      <c r="K69" s="985"/>
      <c r="L69" s="985"/>
      <c r="M69" s="985"/>
      <c r="N69" s="985"/>
      <c r="O69" s="985"/>
      <c r="P69" s="986"/>
      <c r="Q69" s="987">
        <v>408</v>
      </c>
      <c r="R69" s="981"/>
      <c r="S69" s="981"/>
      <c r="T69" s="981"/>
      <c r="U69" s="981"/>
      <c r="V69" s="981">
        <v>387</v>
      </c>
      <c r="W69" s="981"/>
      <c r="X69" s="981"/>
      <c r="Y69" s="981"/>
      <c r="Z69" s="981"/>
      <c r="AA69" s="981">
        <v>21</v>
      </c>
      <c r="AB69" s="981"/>
      <c r="AC69" s="981"/>
      <c r="AD69" s="981"/>
      <c r="AE69" s="981"/>
      <c r="AF69" s="981">
        <v>21</v>
      </c>
      <c r="AG69" s="981"/>
      <c r="AH69" s="981"/>
      <c r="AI69" s="981"/>
      <c r="AJ69" s="981"/>
      <c r="AK69" s="981" t="s">
        <v>529</v>
      </c>
      <c r="AL69" s="981"/>
      <c r="AM69" s="981"/>
      <c r="AN69" s="981"/>
      <c r="AO69" s="981"/>
      <c r="AP69" s="981" t="s">
        <v>529</v>
      </c>
      <c r="AQ69" s="981"/>
      <c r="AR69" s="981"/>
      <c r="AS69" s="981"/>
      <c r="AT69" s="981"/>
      <c r="AU69" s="981" t="s">
        <v>529</v>
      </c>
      <c r="AV69" s="981"/>
      <c r="AW69" s="981"/>
      <c r="AX69" s="981"/>
      <c r="AY69" s="981"/>
      <c r="AZ69" s="982"/>
      <c r="BA69" s="982"/>
      <c r="BB69" s="982"/>
      <c r="BC69" s="982"/>
      <c r="BD69" s="98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15">
      <c r="A70" s="229">
        <v>3</v>
      </c>
      <c r="B70" s="984" t="s">
        <v>599</v>
      </c>
      <c r="C70" s="985"/>
      <c r="D70" s="985"/>
      <c r="E70" s="985"/>
      <c r="F70" s="985"/>
      <c r="G70" s="985"/>
      <c r="H70" s="985"/>
      <c r="I70" s="985"/>
      <c r="J70" s="985"/>
      <c r="K70" s="985"/>
      <c r="L70" s="985"/>
      <c r="M70" s="985"/>
      <c r="N70" s="985"/>
      <c r="O70" s="985"/>
      <c r="P70" s="986"/>
      <c r="Q70" s="987">
        <v>20</v>
      </c>
      <c r="R70" s="981"/>
      <c r="S70" s="981"/>
      <c r="T70" s="981"/>
      <c r="U70" s="981"/>
      <c r="V70" s="981">
        <v>18</v>
      </c>
      <c r="W70" s="981"/>
      <c r="X70" s="981"/>
      <c r="Y70" s="981"/>
      <c r="Z70" s="981"/>
      <c r="AA70" s="981">
        <v>2</v>
      </c>
      <c r="AB70" s="981"/>
      <c r="AC70" s="981"/>
      <c r="AD70" s="981"/>
      <c r="AE70" s="981"/>
      <c r="AF70" s="981">
        <v>2</v>
      </c>
      <c r="AG70" s="981"/>
      <c r="AH70" s="981"/>
      <c r="AI70" s="981"/>
      <c r="AJ70" s="981"/>
      <c r="AK70" s="981" t="s">
        <v>606</v>
      </c>
      <c r="AL70" s="981"/>
      <c r="AM70" s="981"/>
      <c r="AN70" s="981"/>
      <c r="AO70" s="981"/>
      <c r="AP70" s="981" t="s">
        <v>606</v>
      </c>
      <c r="AQ70" s="981"/>
      <c r="AR70" s="981"/>
      <c r="AS70" s="981"/>
      <c r="AT70" s="981"/>
      <c r="AU70" s="981" t="s">
        <v>606</v>
      </c>
      <c r="AV70" s="981"/>
      <c r="AW70" s="981"/>
      <c r="AX70" s="981"/>
      <c r="AY70" s="981"/>
      <c r="AZ70" s="982"/>
      <c r="BA70" s="982"/>
      <c r="BB70" s="982"/>
      <c r="BC70" s="982"/>
      <c r="BD70" s="98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15">
      <c r="A71" s="229">
        <v>4</v>
      </c>
      <c r="B71" s="984" t="s">
        <v>600</v>
      </c>
      <c r="C71" s="985"/>
      <c r="D71" s="985"/>
      <c r="E71" s="985"/>
      <c r="F71" s="985"/>
      <c r="G71" s="985"/>
      <c r="H71" s="985"/>
      <c r="I71" s="985"/>
      <c r="J71" s="985"/>
      <c r="K71" s="985"/>
      <c r="L71" s="985"/>
      <c r="M71" s="985"/>
      <c r="N71" s="985"/>
      <c r="O71" s="985"/>
      <c r="P71" s="986"/>
      <c r="Q71" s="987">
        <v>1147</v>
      </c>
      <c r="R71" s="981"/>
      <c r="S71" s="981"/>
      <c r="T71" s="981"/>
      <c r="U71" s="981"/>
      <c r="V71" s="981">
        <v>1127</v>
      </c>
      <c r="W71" s="981"/>
      <c r="X71" s="981"/>
      <c r="Y71" s="981"/>
      <c r="Z71" s="981"/>
      <c r="AA71" s="981">
        <v>20</v>
      </c>
      <c r="AB71" s="981"/>
      <c r="AC71" s="981"/>
      <c r="AD71" s="981"/>
      <c r="AE71" s="981"/>
      <c r="AF71" s="981">
        <v>20</v>
      </c>
      <c r="AG71" s="981"/>
      <c r="AH71" s="981"/>
      <c r="AI71" s="981"/>
      <c r="AJ71" s="981"/>
      <c r="AK71" s="981" t="s">
        <v>606</v>
      </c>
      <c r="AL71" s="981"/>
      <c r="AM71" s="981"/>
      <c r="AN71" s="981"/>
      <c r="AO71" s="981"/>
      <c r="AP71" s="981">
        <v>22</v>
      </c>
      <c r="AQ71" s="981"/>
      <c r="AR71" s="981"/>
      <c r="AS71" s="981"/>
      <c r="AT71" s="981"/>
      <c r="AU71" s="981">
        <v>22</v>
      </c>
      <c r="AV71" s="981"/>
      <c r="AW71" s="981"/>
      <c r="AX71" s="981"/>
      <c r="AY71" s="981"/>
      <c r="AZ71" s="982"/>
      <c r="BA71" s="982"/>
      <c r="BB71" s="982"/>
      <c r="BC71" s="982"/>
      <c r="BD71" s="98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15">
      <c r="A72" s="229">
        <v>5</v>
      </c>
      <c r="B72" s="984" t="s">
        <v>601</v>
      </c>
      <c r="C72" s="985"/>
      <c r="D72" s="985"/>
      <c r="E72" s="985"/>
      <c r="F72" s="985"/>
      <c r="G72" s="985"/>
      <c r="H72" s="985"/>
      <c r="I72" s="985"/>
      <c r="J72" s="985"/>
      <c r="K72" s="985"/>
      <c r="L72" s="985"/>
      <c r="M72" s="985"/>
      <c r="N72" s="985"/>
      <c r="O72" s="985"/>
      <c r="P72" s="986"/>
      <c r="Q72" s="987">
        <v>85</v>
      </c>
      <c r="R72" s="981"/>
      <c r="S72" s="981"/>
      <c r="T72" s="981"/>
      <c r="U72" s="981"/>
      <c r="V72" s="981">
        <v>37</v>
      </c>
      <c r="W72" s="981"/>
      <c r="X72" s="981"/>
      <c r="Y72" s="981"/>
      <c r="Z72" s="981"/>
      <c r="AA72" s="981">
        <v>48</v>
      </c>
      <c r="AB72" s="981"/>
      <c r="AC72" s="981"/>
      <c r="AD72" s="981"/>
      <c r="AE72" s="981"/>
      <c r="AF72" s="981">
        <v>48</v>
      </c>
      <c r="AG72" s="981"/>
      <c r="AH72" s="981"/>
      <c r="AI72" s="981"/>
      <c r="AJ72" s="981"/>
      <c r="AK72" s="981" t="s">
        <v>607</v>
      </c>
      <c r="AL72" s="981"/>
      <c r="AM72" s="981"/>
      <c r="AN72" s="981"/>
      <c r="AO72" s="981"/>
      <c r="AP72" s="981" t="s">
        <v>608</v>
      </c>
      <c r="AQ72" s="981"/>
      <c r="AR72" s="981"/>
      <c r="AS72" s="981"/>
      <c r="AT72" s="981"/>
      <c r="AU72" s="981" t="s">
        <v>606</v>
      </c>
      <c r="AV72" s="981"/>
      <c r="AW72" s="981"/>
      <c r="AX72" s="981"/>
      <c r="AY72" s="981"/>
      <c r="AZ72" s="982"/>
      <c r="BA72" s="982"/>
      <c r="BB72" s="982"/>
      <c r="BC72" s="982"/>
      <c r="BD72" s="98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15">
      <c r="A73" s="229">
        <v>6</v>
      </c>
      <c r="B73" s="984" t="s">
        <v>602</v>
      </c>
      <c r="C73" s="985"/>
      <c r="D73" s="985"/>
      <c r="E73" s="985"/>
      <c r="F73" s="985"/>
      <c r="G73" s="985"/>
      <c r="H73" s="985"/>
      <c r="I73" s="985"/>
      <c r="J73" s="985"/>
      <c r="K73" s="985"/>
      <c r="L73" s="985"/>
      <c r="M73" s="985"/>
      <c r="N73" s="985"/>
      <c r="O73" s="985"/>
      <c r="P73" s="986"/>
      <c r="Q73" s="987">
        <v>839</v>
      </c>
      <c r="R73" s="981"/>
      <c r="S73" s="981"/>
      <c r="T73" s="981"/>
      <c r="U73" s="981"/>
      <c r="V73" s="981">
        <v>825</v>
      </c>
      <c r="W73" s="981"/>
      <c r="X73" s="981"/>
      <c r="Y73" s="981"/>
      <c r="Z73" s="981"/>
      <c r="AA73" s="981">
        <v>14</v>
      </c>
      <c r="AB73" s="981"/>
      <c r="AC73" s="981"/>
      <c r="AD73" s="981"/>
      <c r="AE73" s="981"/>
      <c r="AF73" s="981">
        <v>878</v>
      </c>
      <c r="AG73" s="981"/>
      <c r="AH73" s="981"/>
      <c r="AI73" s="981"/>
      <c r="AJ73" s="981"/>
      <c r="AK73" s="981" t="s">
        <v>606</v>
      </c>
      <c r="AL73" s="981"/>
      <c r="AM73" s="981"/>
      <c r="AN73" s="981"/>
      <c r="AO73" s="981"/>
      <c r="AP73" s="981">
        <v>3176</v>
      </c>
      <c r="AQ73" s="981"/>
      <c r="AR73" s="981"/>
      <c r="AS73" s="981"/>
      <c r="AT73" s="981"/>
      <c r="AU73" s="981">
        <v>1543</v>
      </c>
      <c r="AV73" s="981"/>
      <c r="AW73" s="981"/>
      <c r="AX73" s="981"/>
      <c r="AY73" s="981"/>
      <c r="AZ73" s="982"/>
      <c r="BA73" s="982"/>
      <c r="BB73" s="982"/>
      <c r="BC73" s="982"/>
      <c r="BD73" s="98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15">
      <c r="A74" s="229">
        <v>7</v>
      </c>
      <c r="B74" s="984" t="s">
        <v>603</v>
      </c>
      <c r="C74" s="985"/>
      <c r="D74" s="985"/>
      <c r="E74" s="985"/>
      <c r="F74" s="985"/>
      <c r="G74" s="985"/>
      <c r="H74" s="985"/>
      <c r="I74" s="985"/>
      <c r="J74" s="985"/>
      <c r="K74" s="985"/>
      <c r="L74" s="985"/>
      <c r="M74" s="985"/>
      <c r="N74" s="985"/>
      <c r="O74" s="985"/>
      <c r="P74" s="986"/>
      <c r="Q74" s="987">
        <v>1981</v>
      </c>
      <c r="R74" s="981"/>
      <c r="S74" s="981"/>
      <c r="T74" s="981"/>
      <c r="U74" s="981"/>
      <c r="V74" s="981">
        <v>1977</v>
      </c>
      <c r="W74" s="981"/>
      <c r="X74" s="981"/>
      <c r="Y74" s="981"/>
      <c r="Z74" s="981"/>
      <c r="AA74" s="981">
        <v>4</v>
      </c>
      <c r="AB74" s="981"/>
      <c r="AC74" s="981"/>
      <c r="AD74" s="981"/>
      <c r="AE74" s="981"/>
      <c r="AF74" s="981">
        <v>4</v>
      </c>
      <c r="AG74" s="981"/>
      <c r="AH74" s="981"/>
      <c r="AI74" s="981"/>
      <c r="AJ74" s="981"/>
      <c r="AK74" s="981" t="s">
        <v>593</v>
      </c>
      <c r="AL74" s="981"/>
      <c r="AM74" s="981"/>
      <c r="AN74" s="981"/>
      <c r="AO74" s="981"/>
      <c r="AP74" s="981">
        <v>1029</v>
      </c>
      <c r="AQ74" s="981"/>
      <c r="AR74" s="981"/>
      <c r="AS74" s="981"/>
      <c r="AT74" s="981"/>
      <c r="AU74" s="981">
        <v>66</v>
      </c>
      <c r="AV74" s="981"/>
      <c r="AW74" s="981"/>
      <c r="AX74" s="981"/>
      <c r="AY74" s="981"/>
      <c r="AZ74" s="982"/>
      <c r="BA74" s="982"/>
      <c r="BB74" s="982"/>
      <c r="BC74" s="982"/>
      <c r="BD74" s="98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15">
      <c r="A75" s="229">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15">
      <c r="A76" s="22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15">
      <c r="A77" s="22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15">
      <c r="A78" s="22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15">
      <c r="A79" s="22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15">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15">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15">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15">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15">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15">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15">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15">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
      <c r="A88" s="231" t="s">
        <v>390</v>
      </c>
      <c r="B88" s="947" t="s">
        <v>423</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977</v>
      </c>
      <c r="AG88" s="969"/>
      <c r="AH88" s="969"/>
      <c r="AI88" s="969"/>
      <c r="AJ88" s="969"/>
      <c r="AK88" s="973"/>
      <c r="AL88" s="973"/>
      <c r="AM88" s="973"/>
      <c r="AN88" s="973"/>
      <c r="AO88" s="973"/>
      <c r="AP88" s="969">
        <v>4227</v>
      </c>
      <c r="AQ88" s="969"/>
      <c r="AR88" s="969"/>
      <c r="AS88" s="969"/>
      <c r="AT88" s="969"/>
      <c r="AU88" s="969">
        <v>1631</v>
      </c>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47" t="s">
        <v>424</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38</v>
      </c>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v>130</v>
      </c>
      <c r="DM102" s="963"/>
      <c r="DN102" s="963"/>
      <c r="DO102" s="963"/>
      <c r="DP102" s="964"/>
      <c r="DQ102" s="962">
        <v>13</v>
      </c>
      <c r="DR102" s="963"/>
      <c r="DS102" s="963"/>
      <c r="DT102" s="963"/>
      <c r="DU102" s="964"/>
      <c r="DV102" s="947"/>
      <c r="DW102" s="948"/>
      <c r="DX102" s="948"/>
      <c r="DY102" s="948"/>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425</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429</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430</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05" t="s">
        <v>431</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432</v>
      </c>
      <c r="AB109" s="906"/>
      <c r="AC109" s="906"/>
      <c r="AD109" s="906"/>
      <c r="AE109" s="907"/>
      <c r="AF109" s="908" t="s">
        <v>433</v>
      </c>
      <c r="AG109" s="906"/>
      <c r="AH109" s="906"/>
      <c r="AI109" s="906"/>
      <c r="AJ109" s="907"/>
      <c r="AK109" s="908" t="s">
        <v>306</v>
      </c>
      <c r="AL109" s="906"/>
      <c r="AM109" s="906"/>
      <c r="AN109" s="906"/>
      <c r="AO109" s="907"/>
      <c r="AP109" s="908" t="s">
        <v>434</v>
      </c>
      <c r="AQ109" s="906"/>
      <c r="AR109" s="906"/>
      <c r="AS109" s="906"/>
      <c r="AT109" s="939"/>
      <c r="AU109" s="905" t="s">
        <v>431</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432</v>
      </c>
      <c r="BR109" s="906"/>
      <c r="BS109" s="906"/>
      <c r="BT109" s="906"/>
      <c r="BU109" s="907"/>
      <c r="BV109" s="908" t="s">
        <v>433</v>
      </c>
      <c r="BW109" s="906"/>
      <c r="BX109" s="906"/>
      <c r="BY109" s="906"/>
      <c r="BZ109" s="907"/>
      <c r="CA109" s="908" t="s">
        <v>306</v>
      </c>
      <c r="CB109" s="906"/>
      <c r="CC109" s="906"/>
      <c r="CD109" s="906"/>
      <c r="CE109" s="907"/>
      <c r="CF109" s="946" t="s">
        <v>434</v>
      </c>
      <c r="CG109" s="946"/>
      <c r="CH109" s="946"/>
      <c r="CI109" s="946"/>
      <c r="CJ109" s="946"/>
      <c r="CK109" s="908" t="s">
        <v>435</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432</v>
      </c>
      <c r="DH109" s="906"/>
      <c r="DI109" s="906"/>
      <c r="DJ109" s="906"/>
      <c r="DK109" s="907"/>
      <c r="DL109" s="908" t="s">
        <v>433</v>
      </c>
      <c r="DM109" s="906"/>
      <c r="DN109" s="906"/>
      <c r="DO109" s="906"/>
      <c r="DP109" s="907"/>
      <c r="DQ109" s="908" t="s">
        <v>306</v>
      </c>
      <c r="DR109" s="906"/>
      <c r="DS109" s="906"/>
      <c r="DT109" s="906"/>
      <c r="DU109" s="907"/>
      <c r="DV109" s="908" t="s">
        <v>434</v>
      </c>
      <c r="DW109" s="906"/>
      <c r="DX109" s="906"/>
      <c r="DY109" s="906"/>
      <c r="DZ109" s="939"/>
    </row>
    <row r="110" spans="1:131" s="221" customFormat="1" ht="26.25" customHeight="1" x14ac:dyDescent="0.15">
      <c r="A110" s="817" t="s">
        <v>436</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643685</v>
      </c>
      <c r="AB110" s="899"/>
      <c r="AC110" s="899"/>
      <c r="AD110" s="899"/>
      <c r="AE110" s="900"/>
      <c r="AF110" s="901">
        <v>574224</v>
      </c>
      <c r="AG110" s="899"/>
      <c r="AH110" s="899"/>
      <c r="AI110" s="899"/>
      <c r="AJ110" s="900"/>
      <c r="AK110" s="901">
        <v>576395</v>
      </c>
      <c r="AL110" s="899"/>
      <c r="AM110" s="899"/>
      <c r="AN110" s="899"/>
      <c r="AO110" s="900"/>
      <c r="AP110" s="902">
        <v>18.5</v>
      </c>
      <c r="AQ110" s="903"/>
      <c r="AR110" s="903"/>
      <c r="AS110" s="903"/>
      <c r="AT110" s="904"/>
      <c r="AU110" s="940" t="s">
        <v>72</v>
      </c>
      <c r="AV110" s="941"/>
      <c r="AW110" s="941"/>
      <c r="AX110" s="941"/>
      <c r="AY110" s="941"/>
      <c r="AZ110" s="870" t="s">
        <v>437</v>
      </c>
      <c r="BA110" s="818"/>
      <c r="BB110" s="818"/>
      <c r="BC110" s="818"/>
      <c r="BD110" s="818"/>
      <c r="BE110" s="818"/>
      <c r="BF110" s="818"/>
      <c r="BG110" s="818"/>
      <c r="BH110" s="818"/>
      <c r="BI110" s="818"/>
      <c r="BJ110" s="818"/>
      <c r="BK110" s="818"/>
      <c r="BL110" s="818"/>
      <c r="BM110" s="818"/>
      <c r="BN110" s="818"/>
      <c r="BO110" s="818"/>
      <c r="BP110" s="819"/>
      <c r="BQ110" s="871">
        <v>5690573</v>
      </c>
      <c r="BR110" s="852"/>
      <c r="BS110" s="852"/>
      <c r="BT110" s="852"/>
      <c r="BU110" s="852"/>
      <c r="BV110" s="852">
        <v>6469793</v>
      </c>
      <c r="BW110" s="852"/>
      <c r="BX110" s="852"/>
      <c r="BY110" s="852"/>
      <c r="BZ110" s="852"/>
      <c r="CA110" s="852">
        <v>7050607</v>
      </c>
      <c r="CB110" s="852"/>
      <c r="CC110" s="852"/>
      <c r="CD110" s="852"/>
      <c r="CE110" s="852"/>
      <c r="CF110" s="876">
        <v>226.6</v>
      </c>
      <c r="CG110" s="877"/>
      <c r="CH110" s="877"/>
      <c r="CI110" s="877"/>
      <c r="CJ110" s="877"/>
      <c r="CK110" s="936" t="s">
        <v>438</v>
      </c>
      <c r="CL110" s="829"/>
      <c r="CM110" s="870" t="s">
        <v>439</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440</v>
      </c>
      <c r="DH110" s="852"/>
      <c r="DI110" s="852"/>
      <c r="DJ110" s="852"/>
      <c r="DK110" s="852"/>
      <c r="DL110" s="852" t="s">
        <v>440</v>
      </c>
      <c r="DM110" s="852"/>
      <c r="DN110" s="852"/>
      <c r="DO110" s="852"/>
      <c r="DP110" s="852"/>
      <c r="DQ110" s="852" t="s">
        <v>440</v>
      </c>
      <c r="DR110" s="852"/>
      <c r="DS110" s="852"/>
      <c r="DT110" s="852"/>
      <c r="DU110" s="852"/>
      <c r="DV110" s="853" t="s">
        <v>441</v>
      </c>
      <c r="DW110" s="853"/>
      <c r="DX110" s="853"/>
      <c r="DY110" s="853"/>
      <c r="DZ110" s="854"/>
    </row>
    <row r="111" spans="1:131" s="221" customFormat="1" ht="26.25" customHeight="1" x14ac:dyDescent="0.15">
      <c r="A111" s="784" t="s">
        <v>442</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440</v>
      </c>
      <c r="AB111" s="929"/>
      <c r="AC111" s="929"/>
      <c r="AD111" s="929"/>
      <c r="AE111" s="930"/>
      <c r="AF111" s="931" t="s">
        <v>440</v>
      </c>
      <c r="AG111" s="929"/>
      <c r="AH111" s="929"/>
      <c r="AI111" s="929"/>
      <c r="AJ111" s="930"/>
      <c r="AK111" s="931" t="s">
        <v>440</v>
      </c>
      <c r="AL111" s="929"/>
      <c r="AM111" s="929"/>
      <c r="AN111" s="929"/>
      <c r="AO111" s="930"/>
      <c r="AP111" s="932" t="s">
        <v>440</v>
      </c>
      <c r="AQ111" s="933"/>
      <c r="AR111" s="933"/>
      <c r="AS111" s="933"/>
      <c r="AT111" s="934"/>
      <c r="AU111" s="942"/>
      <c r="AV111" s="943"/>
      <c r="AW111" s="943"/>
      <c r="AX111" s="943"/>
      <c r="AY111" s="943"/>
      <c r="AZ111" s="825" t="s">
        <v>443</v>
      </c>
      <c r="BA111" s="762"/>
      <c r="BB111" s="762"/>
      <c r="BC111" s="762"/>
      <c r="BD111" s="762"/>
      <c r="BE111" s="762"/>
      <c r="BF111" s="762"/>
      <c r="BG111" s="762"/>
      <c r="BH111" s="762"/>
      <c r="BI111" s="762"/>
      <c r="BJ111" s="762"/>
      <c r="BK111" s="762"/>
      <c r="BL111" s="762"/>
      <c r="BM111" s="762"/>
      <c r="BN111" s="762"/>
      <c r="BO111" s="762"/>
      <c r="BP111" s="763"/>
      <c r="BQ111" s="826">
        <v>89856</v>
      </c>
      <c r="BR111" s="827"/>
      <c r="BS111" s="827"/>
      <c r="BT111" s="827"/>
      <c r="BU111" s="827"/>
      <c r="BV111" s="827">
        <v>25421</v>
      </c>
      <c r="BW111" s="827"/>
      <c r="BX111" s="827"/>
      <c r="BY111" s="827"/>
      <c r="BZ111" s="827"/>
      <c r="CA111" s="827" t="s">
        <v>440</v>
      </c>
      <c r="CB111" s="827"/>
      <c r="CC111" s="827"/>
      <c r="CD111" s="827"/>
      <c r="CE111" s="827"/>
      <c r="CF111" s="885" t="s">
        <v>440</v>
      </c>
      <c r="CG111" s="886"/>
      <c r="CH111" s="886"/>
      <c r="CI111" s="886"/>
      <c r="CJ111" s="886"/>
      <c r="CK111" s="937"/>
      <c r="CL111" s="831"/>
      <c r="CM111" s="825" t="s">
        <v>444</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v>33937</v>
      </c>
      <c r="DH111" s="827"/>
      <c r="DI111" s="827"/>
      <c r="DJ111" s="827"/>
      <c r="DK111" s="827"/>
      <c r="DL111" s="827" t="s">
        <v>440</v>
      </c>
      <c r="DM111" s="827"/>
      <c r="DN111" s="827"/>
      <c r="DO111" s="827"/>
      <c r="DP111" s="827"/>
      <c r="DQ111" s="827" t="s">
        <v>440</v>
      </c>
      <c r="DR111" s="827"/>
      <c r="DS111" s="827"/>
      <c r="DT111" s="827"/>
      <c r="DU111" s="827"/>
      <c r="DV111" s="804" t="s">
        <v>440</v>
      </c>
      <c r="DW111" s="804"/>
      <c r="DX111" s="804"/>
      <c r="DY111" s="804"/>
      <c r="DZ111" s="805"/>
    </row>
    <row r="112" spans="1:131" s="221" customFormat="1" ht="26.25" customHeight="1" x14ac:dyDescent="0.15">
      <c r="A112" s="922" t="s">
        <v>445</v>
      </c>
      <c r="B112" s="923"/>
      <c r="C112" s="762" t="s">
        <v>446</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440</v>
      </c>
      <c r="AB112" s="790"/>
      <c r="AC112" s="790"/>
      <c r="AD112" s="790"/>
      <c r="AE112" s="791"/>
      <c r="AF112" s="792" t="s">
        <v>440</v>
      </c>
      <c r="AG112" s="790"/>
      <c r="AH112" s="790"/>
      <c r="AI112" s="790"/>
      <c r="AJ112" s="791"/>
      <c r="AK112" s="792" t="s">
        <v>441</v>
      </c>
      <c r="AL112" s="790"/>
      <c r="AM112" s="790"/>
      <c r="AN112" s="790"/>
      <c r="AO112" s="791"/>
      <c r="AP112" s="834" t="s">
        <v>440</v>
      </c>
      <c r="AQ112" s="835"/>
      <c r="AR112" s="835"/>
      <c r="AS112" s="835"/>
      <c r="AT112" s="836"/>
      <c r="AU112" s="942"/>
      <c r="AV112" s="943"/>
      <c r="AW112" s="943"/>
      <c r="AX112" s="943"/>
      <c r="AY112" s="943"/>
      <c r="AZ112" s="825" t="s">
        <v>447</v>
      </c>
      <c r="BA112" s="762"/>
      <c r="BB112" s="762"/>
      <c r="BC112" s="762"/>
      <c r="BD112" s="762"/>
      <c r="BE112" s="762"/>
      <c r="BF112" s="762"/>
      <c r="BG112" s="762"/>
      <c r="BH112" s="762"/>
      <c r="BI112" s="762"/>
      <c r="BJ112" s="762"/>
      <c r="BK112" s="762"/>
      <c r="BL112" s="762"/>
      <c r="BM112" s="762"/>
      <c r="BN112" s="762"/>
      <c r="BO112" s="762"/>
      <c r="BP112" s="763"/>
      <c r="BQ112" s="826">
        <v>716007</v>
      </c>
      <c r="BR112" s="827"/>
      <c r="BS112" s="827"/>
      <c r="BT112" s="827"/>
      <c r="BU112" s="827"/>
      <c r="BV112" s="827">
        <v>683517</v>
      </c>
      <c r="BW112" s="827"/>
      <c r="BX112" s="827"/>
      <c r="BY112" s="827"/>
      <c r="BZ112" s="827"/>
      <c r="CA112" s="827">
        <v>593227</v>
      </c>
      <c r="CB112" s="827"/>
      <c r="CC112" s="827"/>
      <c r="CD112" s="827"/>
      <c r="CE112" s="827"/>
      <c r="CF112" s="885">
        <v>19.100000000000001</v>
      </c>
      <c r="CG112" s="886"/>
      <c r="CH112" s="886"/>
      <c r="CI112" s="886"/>
      <c r="CJ112" s="886"/>
      <c r="CK112" s="937"/>
      <c r="CL112" s="831"/>
      <c r="CM112" s="825" t="s">
        <v>448</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v>55919</v>
      </c>
      <c r="DH112" s="827"/>
      <c r="DI112" s="827"/>
      <c r="DJ112" s="827"/>
      <c r="DK112" s="827"/>
      <c r="DL112" s="827">
        <v>25421</v>
      </c>
      <c r="DM112" s="827"/>
      <c r="DN112" s="827"/>
      <c r="DO112" s="827"/>
      <c r="DP112" s="827"/>
      <c r="DQ112" s="827" t="s">
        <v>440</v>
      </c>
      <c r="DR112" s="827"/>
      <c r="DS112" s="827"/>
      <c r="DT112" s="827"/>
      <c r="DU112" s="827"/>
      <c r="DV112" s="804" t="s">
        <v>441</v>
      </c>
      <c r="DW112" s="804"/>
      <c r="DX112" s="804"/>
      <c r="DY112" s="804"/>
      <c r="DZ112" s="805"/>
    </row>
    <row r="113" spans="1:130" s="221" customFormat="1" ht="26.25" customHeight="1" x14ac:dyDescent="0.15">
      <c r="A113" s="924"/>
      <c r="B113" s="925"/>
      <c r="C113" s="762" t="s">
        <v>449</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67209</v>
      </c>
      <c r="AB113" s="929"/>
      <c r="AC113" s="929"/>
      <c r="AD113" s="929"/>
      <c r="AE113" s="930"/>
      <c r="AF113" s="931">
        <v>81435</v>
      </c>
      <c r="AG113" s="929"/>
      <c r="AH113" s="929"/>
      <c r="AI113" s="929"/>
      <c r="AJ113" s="930"/>
      <c r="AK113" s="931">
        <v>71706</v>
      </c>
      <c r="AL113" s="929"/>
      <c r="AM113" s="929"/>
      <c r="AN113" s="929"/>
      <c r="AO113" s="930"/>
      <c r="AP113" s="932">
        <v>2.2999999999999998</v>
      </c>
      <c r="AQ113" s="933"/>
      <c r="AR113" s="933"/>
      <c r="AS113" s="933"/>
      <c r="AT113" s="934"/>
      <c r="AU113" s="942"/>
      <c r="AV113" s="943"/>
      <c r="AW113" s="943"/>
      <c r="AX113" s="943"/>
      <c r="AY113" s="943"/>
      <c r="AZ113" s="825" t="s">
        <v>450</v>
      </c>
      <c r="BA113" s="762"/>
      <c r="BB113" s="762"/>
      <c r="BC113" s="762"/>
      <c r="BD113" s="762"/>
      <c r="BE113" s="762"/>
      <c r="BF113" s="762"/>
      <c r="BG113" s="762"/>
      <c r="BH113" s="762"/>
      <c r="BI113" s="762"/>
      <c r="BJ113" s="762"/>
      <c r="BK113" s="762"/>
      <c r="BL113" s="762"/>
      <c r="BM113" s="762"/>
      <c r="BN113" s="762"/>
      <c r="BO113" s="762"/>
      <c r="BP113" s="763"/>
      <c r="BQ113" s="826">
        <v>619569</v>
      </c>
      <c r="BR113" s="827"/>
      <c r="BS113" s="827"/>
      <c r="BT113" s="827"/>
      <c r="BU113" s="827"/>
      <c r="BV113" s="827">
        <v>889816</v>
      </c>
      <c r="BW113" s="827"/>
      <c r="BX113" s="827"/>
      <c r="BY113" s="827"/>
      <c r="BZ113" s="827"/>
      <c r="CA113" s="827">
        <v>1630930</v>
      </c>
      <c r="CB113" s="827"/>
      <c r="CC113" s="827"/>
      <c r="CD113" s="827"/>
      <c r="CE113" s="827"/>
      <c r="CF113" s="885">
        <v>52.4</v>
      </c>
      <c r="CG113" s="886"/>
      <c r="CH113" s="886"/>
      <c r="CI113" s="886"/>
      <c r="CJ113" s="886"/>
      <c r="CK113" s="937"/>
      <c r="CL113" s="831"/>
      <c r="CM113" s="825" t="s">
        <v>451</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440</v>
      </c>
      <c r="DH113" s="790"/>
      <c r="DI113" s="790"/>
      <c r="DJ113" s="790"/>
      <c r="DK113" s="791"/>
      <c r="DL113" s="792" t="s">
        <v>440</v>
      </c>
      <c r="DM113" s="790"/>
      <c r="DN113" s="790"/>
      <c r="DO113" s="790"/>
      <c r="DP113" s="791"/>
      <c r="DQ113" s="792" t="s">
        <v>440</v>
      </c>
      <c r="DR113" s="790"/>
      <c r="DS113" s="790"/>
      <c r="DT113" s="790"/>
      <c r="DU113" s="791"/>
      <c r="DV113" s="834" t="s">
        <v>441</v>
      </c>
      <c r="DW113" s="835"/>
      <c r="DX113" s="835"/>
      <c r="DY113" s="835"/>
      <c r="DZ113" s="836"/>
    </row>
    <row r="114" spans="1:130" s="221" customFormat="1" ht="26.25" customHeight="1" x14ac:dyDescent="0.15">
      <c r="A114" s="924"/>
      <c r="B114" s="925"/>
      <c r="C114" s="762" t="s">
        <v>452</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40608</v>
      </c>
      <c r="AB114" s="790"/>
      <c r="AC114" s="790"/>
      <c r="AD114" s="790"/>
      <c r="AE114" s="791"/>
      <c r="AF114" s="792">
        <v>37785</v>
      </c>
      <c r="AG114" s="790"/>
      <c r="AH114" s="790"/>
      <c r="AI114" s="790"/>
      <c r="AJ114" s="791"/>
      <c r="AK114" s="792">
        <v>38882</v>
      </c>
      <c r="AL114" s="790"/>
      <c r="AM114" s="790"/>
      <c r="AN114" s="790"/>
      <c r="AO114" s="791"/>
      <c r="AP114" s="834">
        <v>1.2</v>
      </c>
      <c r="AQ114" s="835"/>
      <c r="AR114" s="835"/>
      <c r="AS114" s="835"/>
      <c r="AT114" s="836"/>
      <c r="AU114" s="942"/>
      <c r="AV114" s="943"/>
      <c r="AW114" s="943"/>
      <c r="AX114" s="943"/>
      <c r="AY114" s="943"/>
      <c r="AZ114" s="825" t="s">
        <v>453</v>
      </c>
      <c r="BA114" s="762"/>
      <c r="BB114" s="762"/>
      <c r="BC114" s="762"/>
      <c r="BD114" s="762"/>
      <c r="BE114" s="762"/>
      <c r="BF114" s="762"/>
      <c r="BG114" s="762"/>
      <c r="BH114" s="762"/>
      <c r="BI114" s="762"/>
      <c r="BJ114" s="762"/>
      <c r="BK114" s="762"/>
      <c r="BL114" s="762"/>
      <c r="BM114" s="762"/>
      <c r="BN114" s="762"/>
      <c r="BO114" s="762"/>
      <c r="BP114" s="763"/>
      <c r="BQ114" s="826">
        <v>528757</v>
      </c>
      <c r="BR114" s="827"/>
      <c r="BS114" s="827"/>
      <c r="BT114" s="827"/>
      <c r="BU114" s="827"/>
      <c r="BV114" s="827">
        <v>513998</v>
      </c>
      <c r="BW114" s="827"/>
      <c r="BX114" s="827"/>
      <c r="BY114" s="827"/>
      <c r="BZ114" s="827"/>
      <c r="CA114" s="827">
        <v>530407</v>
      </c>
      <c r="CB114" s="827"/>
      <c r="CC114" s="827"/>
      <c r="CD114" s="827"/>
      <c r="CE114" s="827"/>
      <c r="CF114" s="885">
        <v>17</v>
      </c>
      <c r="CG114" s="886"/>
      <c r="CH114" s="886"/>
      <c r="CI114" s="886"/>
      <c r="CJ114" s="886"/>
      <c r="CK114" s="937"/>
      <c r="CL114" s="831"/>
      <c r="CM114" s="825" t="s">
        <v>454</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440</v>
      </c>
      <c r="DH114" s="790"/>
      <c r="DI114" s="790"/>
      <c r="DJ114" s="790"/>
      <c r="DK114" s="791"/>
      <c r="DL114" s="792" t="s">
        <v>441</v>
      </c>
      <c r="DM114" s="790"/>
      <c r="DN114" s="790"/>
      <c r="DO114" s="790"/>
      <c r="DP114" s="791"/>
      <c r="DQ114" s="792" t="s">
        <v>441</v>
      </c>
      <c r="DR114" s="790"/>
      <c r="DS114" s="790"/>
      <c r="DT114" s="790"/>
      <c r="DU114" s="791"/>
      <c r="DV114" s="834" t="s">
        <v>441</v>
      </c>
      <c r="DW114" s="835"/>
      <c r="DX114" s="835"/>
      <c r="DY114" s="835"/>
      <c r="DZ114" s="836"/>
    </row>
    <row r="115" spans="1:130" s="221" customFormat="1" ht="26.25" customHeight="1" x14ac:dyDescent="0.15">
      <c r="A115" s="924"/>
      <c r="B115" s="925"/>
      <c r="C115" s="762" t="s">
        <v>455</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75523</v>
      </c>
      <c r="AB115" s="929"/>
      <c r="AC115" s="929"/>
      <c r="AD115" s="929"/>
      <c r="AE115" s="930"/>
      <c r="AF115" s="931">
        <v>66234</v>
      </c>
      <c r="AG115" s="929"/>
      <c r="AH115" s="929"/>
      <c r="AI115" s="929"/>
      <c r="AJ115" s="930"/>
      <c r="AK115" s="931">
        <v>25633</v>
      </c>
      <c r="AL115" s="929"/>
      <c r="AM115" s="929"/>
      <c r="AN115" s="929"/>
      <c r="AO115" s="930"/>
      <c r="AP115" s="932">
        <v>0.8</v>
      </c>
      <c r="AQ115" s="933"/>
      <c r="AR115" s="933"/>
      <c r="AS115" s="933"/>
      <c r="AT115" s="934"/>
      <c r="AU115" s="942"/>
      <c r="AV115" s="943"/>
      <c r="AW115" s="943"/>
      <c r="AX115" s="943"/>
      <c r="AY115" s="943"/>
      <c r="AZ115" s="825" t="s">
        <v>456</v>
      </c>
      <c r="BA115" s="762"/>
      <c r="BB115" s="762"/>
      <c r="BC115" s="762"/>
      <c r="BD115" s="762"/>
      <c r="BE115" s="762"/>
      <c r="BF115" s="762"/>
      <c r="BG115" s="762"/>
      <c r="BH115" s="762"/>
      <c r="BI115" s="762"/>
      <c r="BJ115" s="762"/>
      <c r="BK115" s="762"/>
      <c r="BL115" s="762"/>
      <c r="BM115" s="762"/>
      <c r="BN115" s="762"/>
      <c r="BO115" s="762"/>
      <c r="BP115" s="763"/>
      <c r="BQ115" s="826">
        <v>14266</v>
      </c>
      <c r="BR115" s="827"/>
      <c r="BS115" s="827"/>
      <c r="BT115" s="827"/>
      <c r="BU115" s="827"/>
      <c r="BV115" s="827">
        <v>13616</v>
      </c>
      <c r="BW115" s="827"/>
      <c r="BX115" s="827"/>
      <c r="BY115" s="827"/>
      <c r="BZ115" s="827"/>
      <c r="CA115" s="827">
        <v>12966</v>
      </c>
      <c r="CB115" s="827"/>
      <c r="CC115" s="827"/>
      <c r="CD115" s="827"/>
      <c r="CE115" s="827"/>
      <c r="CF115" s="885">
        <v>0.4</v>
      </c>
      <c r="CG115" s="886"/>
      <c r="CH115" s="886"/>
      <c r="CI115" s="886"/>
      <c r="CJ115" s="886"/>
      <c r="CK115" s="937"/>
      <c r="CL115" s="831"/>
      <c r="CM115" s="825" t="s">
        <v>457</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440</v>
      </c>
      <c r="DH115" s="790"/>
      <c r="DI115" s="790"/>
      <c r="DJ115" s="790"/>
      <c r="DK115" s="791"/>
      <c r="DL115" s="792" t="s">
        <v>440</v>
      </c>
      <c r="DM115" s="790"/>
      <c r="DN115" s="790"/>
      <c r="DO115" s="790"/>
      <c r="DP115" s="791"/>
      <c r="DQ115" s="792" t="s">
        <v>440</v>
      </c>
      <c r="DR115" s="790"/>
      <c r="DS115" s="790"/>
      <c r="DT115" s="790"/>
      <c r="DU115" s="791"/>
      <c r="DV115" s="834" t="s">
        <v>440</v>
      </c>
      <c r="DW115" s="835"/>
      <c r="DX115" s="835"/>
      <c r="DY115" s="835"/>
      <c r="DZ115" s="836"/>
    </row>
    <row r="116" spans="1:130" s="221" customFormat="1" ht="26.25" customHeight="1" x14ac:dyDescent="0.15">
      <c r="A116" s="926"/>
      <c r="B116" s="927"/>
      <c r="C116" s="849" t="s">
        <v>458</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53</v>
      </c>
      <c r="AB116" s="790"/>
      <c r="AC116" s="790"/>
      <c r="AD116" s="790"/>
      <c r="AE116" s="791"/>
      <c r="AF116" s="792">
        <v>145</v>
      </c>
      <c r="AG116" s="790"/>
      <c r="AH116" s="790"/>
      <c r="AI116" s="790"/>
      <c r="AJ116" s="791"/>
      <c r="AK116" s="792">
        <v>77</v>
      </c>
      <c r="AL116" s="790"/>
      <c r="AM116" s="790"/>
      <c r="AN116" s="790"/>
      <c r="AO116" s="791"/>
      <c r="AP116" s="834">
        <v>0</v>
      </c>
      <c r="AQ116" s="835"/>
      <c r="AR116" s="835"/>
      <c r="AS116" s="835"/>
      <c r="AT116" s="836"/>
      <c r="AU116" s="942"/>
      <c r="AV116" s="943"/>
      <c r="AW116" s="943"/>
      <c r="AX116" s="943"/>
      <c r="AY116" s="943"/>
      <c r="AZ116" s="919" t="s">
        <v>459</v>
      </c>
      <c r="BA116" s="920"/>
      <c r="BB116" s="920"/>
      <c r="BC116" s="920"/>
      <c r="BD116" s="920"/>
      <c r="BE116" s="920"/>
      <c r="BF116" s="920"/>
      <c r="BG116" s="920"/>
      <c r="BH116" s="920"/>
      <c r="BI116" s="920"/>
      <c r="BJ116" s="920"/>
      <c r="BK116" s="920"/>
      <c r="BL116" s="920"/>
      <c r="BM116" s="920"/>
      <c r="BN116" s="920"/>
      <c r="BO116" s="920"/>
      <c r="BP116" s="921"/>
      <c r="BQ116" s="826" t="s">
        <v>441</v>
      </c>
      <c r="BR116" s="827"/>
      <c r="BS116" s="827"/>
      <c r="BT116" s="827"/>
      <c r="BU116" s="827"/>
      <c r="BV116" s="827" t="s">
        <v>441</v>
      </c>
      <c r="BW116" s="827"/>
      <c r="BX116" s="827"/>
      <c r="BY116" s="827"/>
      <c r="BZ116" s="827"/>
      <c r="CA116" s="827" t="s">
        <v>440</v>
      </c>
      <c r="CB116" s="827"/>
      <c r="CC116" s="827"/>
      <c r="CD116" s="827"/>
      <c r="CE116" s="827"/>
      <c r="CF116" s="885" t="s">
        <v>440</v>
      </c>
      <c r="CG116" s="886"/>
      <c r="CH116" s="886"/>
      <c r="CI116" s="886"/>
      <c r="CJ116" s="886"/>
      <c r="CK116" s="937"/>
      <c r="CL116" s="831"/>
      <c r="CM116" s="825" t="s">
        <v>460</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440</v>
      </c>
      <c r="DH116" s="790"/>
      <c r="DI116" s="790"/>
      <c r="DJ116" s="790"/>
      <c r="DK116" s="791"/>
      <c r="DL116" s="792" t="s">
        <v>440</v>
      </c>
      <c r="DM116" s="790"/>
      <c r="DN116" s="790"/>
      <c r="DO116" s="790"/>
      <c r="DP116" s="791"/>
      <c r="DQ116" s="792" t="s">
        <v>441</v>
      </c>
      <c r="DR116" s="790"/>
      <c r="DS116" s="790"/>
      <c r="DT116" s="790"/>
      <c r="DU116" s="791"/>
      <c r="DV116" s="834" t="s">
        <v>440</v>
      </c>
      <c r="DW116" s="835"/>
      <c r="DX116" s="835"/>
      <c r="DY116" s="835"/>
      <c r="DZ116" s="836"/>
    </row>
    <row r="117" spans="1:130" s="221" customFormat="1" ht="26.25" customHeight="1" x14ac:dyDescent="0.15">
      <c r="A117" s="905" t="s">
        <v>187</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461</v>
      </c>
      <c r="Z117" s="907"/>
      <c r="AA117" s="912">
        <v>827078</v>
      </c>
      <c r="AB117" s="913"/>
      <c r="AC117" s="913"/>
      <c r="AD117" s="913"/>
      <c r="AE117" s="914"/>
      <c r="AF117" s="915">
        <v>759823</v>
      </c>
      <c r="AG117" s="913"/>
      <c r="AH117" s="913"/>
      <c r="AI117" s="913"/>
      <c r="AJ117" s="914"/>
      <c r="AK117" s="915">
        <v>712693</v>
      </c>
      <c r="AL117" s="913"/>
      <c r="AM117" s="913"/>
      <c r="AN117" s="913"/>
      <c r="AO117" s="914"/>
      <c r="AP117" s="916"/>
      <c r="AQ117" s="917"/>
      <c r="AR117" s="917"/>
      <c r="AS117" s="917"/>
      <c r="AT117" s="918"/>
      <c r="AU117" s="942"/>
      <c r="AV117" s="943"/>
      <c r="AW117" s="943"/>
      <c r="AX117" s="943"/>
      <c r="AY117" s="943"/>
      <c r="AZ117" s="873" t="s">
        <v>462</v>
      </c>
      <c r="BA117" s="874"/>
      <c r="BB117" s="874"/>
      <c r="BC117" s="874"/>
      <c r="BD117" s="874"/>
      <c r="BE117" s="874"/>
      <c r="BF117" s="874"/>
      <c r="BG117" s="874"/>
      <c r="BH117" s="874"/>
      <c r="BI117" s="874"/>
      <c r="BJ117" s="874"/>
      <c r="BK117" s="874"/>
      <c r="BL117" s="874"/>
      <c r="BM117" s="874"/>
      <c r="BN117" s="874"/>
      <c r="BO117" s="874"/>
      <c r="BP117" s="875"/>
      <c r="BQ117" s="826" t="s">
        <v>463</v>
      </c>
      <c r="BR117" s="827"/>
      <c r="BS117" s="827"/>
      <c r="BT117" s="827"/>
      <c r="BU117" s="827"/>
      <c r="BV117" s="827" t="s">
        <v>464</v>
      </c>
      <c r="BW117" s="827"/>
      <c r="BX117" s="827"/>
      <c r="BY117" s="827"/>
      <c r="BZ117" s="827"/>
      <c r="CA117" s="827" t="s">
        <v>465</v>
      </c>
      <c r="CB117" s="827"/>
      <c r="CC117" s="827"/>
      <c r="CD117" s="827"/>
      <c r="CE117" s="827"/>
      <c r="CF117" s="885" t="s">
        <v>466</v>
      </c>
      <c r="CG117" s="886"/>
      <c r="CH117" s="886"/>
      <c r="CI117" s="886"/>
      <c r="CJ117" s="886"/>
      <c r="CK117" s="937"/>
      <c r="CL117" s="831"/>
      <c r="CM117" s="825" t="s">
        <v>467</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464</v>
      </c>
      <c r="DH117" s="790"/>
      <c r="DI117" s="790"/>
      <c r="DJ117" s="790"/>
      <c r="DK117" s="791"/>
      <c r="DL117" s="792" t="s">
        <v>414</v>
      </c>
      <c r="DM117" s="790"/>
      <c r="DN117" s="790"/>
      <c r="DO117" s="790"/>
      <c r="DP117" s="791"/>
      <c r="DQ117" s="792" t="s">
        <v>464</v>
      </c>
      <c r="DR117" s="790"/>
      <c r="DS117" s="790"/>
      <c r="DT117" s="790"/>
      <c r="DU117" s="791"/>
      <c r="DV117" s="834" t="s">
        <v>414</v>
      </c>
      <c r="DW117" s="835"/>
      <c r="DX117" s="835"/>
      <c r="DY117" s="835"/>
      <c r="DZ117" s="836"/>
    </row>
    <row r="118" spans="1:130" s="221" customFormat="1" ht="26.25" customHeight="1" x14ac:dyDescent="0.15">
      <c r="A118" s="905" t="s">
        <v>435</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432</v>
      </c>
      <c r="AB118" s="906"/>
      <c r="AC118" s="906"/>
      <c r="AD118" s="906"/>
      <c r="AE118" s="907"/>
      <c r="AF118" s="908" t="s">
        <v>433</v>
      </c>
      <c r="AG118" s="906"/>
      <c r="AH118" s="906"/>
      <c r="AI118" s="906"/>
      <c r="AJ118" s="907"/>
      <c r="AK118" s="908" t="s">
        <v>306</v>
      </c>
      <c r="AL118" s="906"/>
      <c r="AM118" s="906"/>
      <c r="AN118" s="906"/>
      <c r="AO118" s="907"/>
      <c r="AP118" s="909" t="s">
        <v>434</v>
      </c>
      <c r="AQ118" s="910"/>
      <c r="AR118" s="910"/>
      <c r="AS118" s="910"/>
      <c r="AT118" s="911"/>
      <c r="AU118" s="942"/>
      <c r="AV118" s="943"/>
      <c r="AW118" s="943"/>
      <c r="AX118" s="943"/>
      <c r="AY118" s="943"/>
      <c r="AZ118" s="848" t="s">
        <v>468</v>
      </c>
      <c r="BA118" s="849"/>
      <c r="BB118" s="849"/>
      <c r="BC118" s="849"/>
      <c r="BD118" s="849"/>
      <c r="BE118" s="849"/>
      <c r="BF118" s="849"/>
      <c r="BG118" s="849"/>
      <c r="BH118" s="849"/>
      <c r="BI118" s="849"/>
      <c r="BJ118" s="849"/>
      <c r="BK118" s="849"/>
      <c r="BL118" s="849"/>
      <c r="BM118" s="849"/>
      <c r="BN118" s="849"/>
      <c r="BO118" s="849"/>
      <c r="BP118" s="850"/>
      <c r="BQ118" s="889" t="s">
        <v>469</v>
      </c>
      <c r="BR118" s="855"/>
      <c r="BS118" s="855"/>
      <c r="BT118" s="855"/>
      <c r="BU118" s="855"/>
      <c r="BV118" s="855" t="s">
        <v>463</v>
      </c>
      <c r="BW118" s="855"/>
      <c r="BX118" s="855"/>
      <c r="BY118" s="855"/>
      <c r="BZ118" s="855"/>
      <c r="CA118" s="855" t="s">
        <v>470</v>
      </c>
      <c r="CB118" s="855"/>
      <c r="CC118" s="855"/>
      <c r="CD118" s="855"/>
      <c r="CE118" s="855"/>
      <c r="CF118" s="885" t="s">
        <v>464</v>
      </c>
      <c r="CG118" s="886"/>
      <c r="CH118" s="886"/>
      <c r="CI118" s="886"/>
      <c r="CJ118" s="886"/>
      <c r="CK118" s="937"/>
      <c r="CL118" s="831"/>
      <c r="CM118" s="825" t="s">
        <v>471</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464</v>
      </c>
      <c r="DH118" s="790"/>
      <c r="DI118" s="790"/>
      <c r="DJ118" s="790"/>
      <c r="DK118" s="791"/>
      <c r="DL118" s="792" t="s">
        <v>472</v>
      </c>
      <c r="DM118" s="790"/>
      <c r="DN118" s="790"/>
      <c r="DO118" s="790"/>
      <c r="DP118" s="791"/>
      <c r="DQ118" s="792" t="s">
        <v>473</v>
      </c>
      <c r="DR118" s="790"/>
      <c r="DS118" s="790"/>
      <c r="DT118" s="790"/>
      <c r="DU118" s="791"/>
      <c r="DV118" s="834" t="s">
        <v>465</v>
      </c>
      <c r="DW118" s="835"/>
      <c r="DX118" s="835"/>
      <c r="DY118" s="835"/>
      <c r="DZ118" s="836"/>
    </row>
    <row r="119" spans="1:130" s="221" customFormat="1" ht="26.25" customHeight="1" x14ac:dyDescent="0.15">
      <c r="A119" s="828" t="s">
        <v>438</v>
      </c>
      <c r="B119" s="829"/>
      <c r="C119" s="870" t="s">
        <v>439</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463</v>
      </c>
      <c r="AB119" s="899"/>
      <c r="AC119" s="899"/>
      <c r="AD119" s="899"/>
      <c r="AE119" s="900"/>
      <c r="AF119" s="901" t="s">
        <v>463</v>
      </c>
      <c r="AG119" s="899"/>
      <c r="AH119" s="899"/>
      <c r="AI119" s="899"/>
      <c r="AJ119" s="900"/>
      <c r="AK119" s="901" t="s">
        <v>464</v>
      </c>
      <c r="AL119" s="899"/>
      <c r="AM119" s="899"/>
      <c r="AN119" s="899"/>
      <c r="AO119" s="900"/>
      <c r="AP119" s="902" t="s">
        <v>414</v>
      </c>
      <c r="AQ119" s="903"/>
      <c r="AR119" s="903"/>
      <c r="AS119" s="903"/>
      <c r="AT119" s="904"/>
      <c r="AU119" s="944"/>
      <c r="AV119" s="945"/>
      <c r="AW119" s="945"/>
      <c r="AX119" s="945"/>
      <c r="AY119" s="945"/>
      <c r="AZ119" s="242" t="s">
        <v>187</v>
      </c>
      <c r="BA119" s="242"/>
      <c r="BB119" s="242"/>
      <c r="BC119" s="242"/>
      <c r="BD119" s="242"/>
      <c r="BE119" s="242"/>
      <c r="BF119" s="242"/>
      <c r="BG119" s="242"/>
      <c r="BH119" s="242"/>
      <c r="BI119" s="242"/>
      <c r="BJ119" s="242"/>
      <c r="BK119" s="242"/>
      <c r="BL119" s="242"/>
      <c r="BM119" s="242"/>
      <c r="BN119" s="242"/>
      <c r="BO119" s="887" t="s">
        <v>474</v>
      </c>
      <c r="BP119" s="888"/>
      <c r="BQ119" s="889">
        <v>7659028</v>
      </c>
      <c r="BR119" s="855"/>
      <c r="BS119" s="855"/>
      <c r="BT119" s="855"/>
      <c r="BU119" s="855"/>
      <c r="BV119" s="855">
        <v>8596161</v>
      </c>
      <c r="BW119" s="855"/>
      <c r="BX119" s="855"/>
      <c r="BY119" s="855"/>
      <c r="BZ119" s="855"/>
      <c r="CA119" s="855">
        <v>9818137</v>
      </c>
      <c r="CB119" s="855"/>
      <c r="CC119" s="855"/>
      <c r="CD119" s="855"/>
      <c r="CE119" s="855"/>
      <c r="CF119" s="758"/>
      <c r="CG119" s="759"/>
      <c r="CH119" s="759"/>
      <c r="CI119" s="759"/>
      <c r="CJ119" s="844"/>
      <c r="CK119" s="938"/>
      <c r="CL119" s="833"/>
      <c r="CM119" s="848" t="s">
        <v>475</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473</v>
      </c>
      <c r="DH119" s="774"/>
      <c r="DI119" s="774"/>
      <c r="DJ119" s="774"/>
      <c r="DK119" s="775"/>
      <c r="DL119" s="776" t="s">
        <v>464</v>
      </c>
      <c r="DM119" s="774"/>
      <c r="DN119" s="774"/>
      <c r="DO119" s="774"/>
      <c r="DP119" s="775"/>
      <c r="DQ119" s="776" t="s">
        <v>476</v>
      </c>
      <c r="DR119" s="774"/>
      <c r="DS119" s="774"/>
      <c r="DT119" s="774"/>
      <c r="DU119" s="775"/>
      <c r="DV119" s="858" t="s">
        <v>472</v>
      </c>
      <c r="DW119" s="859"/>
      <c r="DX119" s="859"/>
      <c r="DY119" s="859"/>
      <c r="DZ119" s="860"/>
    </row>
    <row r="120" spans="1:130" s="221" customFormat="1" ht="26.25" customHeight="1" x14ac:dyDescent="0.15">
      <c r="A120" s="830"/>
      <c r="B120" s="831"/>
      <c r="C120" s="825" t="s">
        <v>444</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v>42229</v>
      </c>
      <c r="AB120" s="790"/>
      <c r="AC120" s="790"/>
      <c r="AD120" s="790"/>
      <c r="AE120" s="791"/>
      <c r="AF120" s="792">
        <v>32940</v>
      </c>
      <c r="AG120" s="790"/>
      <c r="AH120" s="790"/>
      <c r="AI120" s="790"/>
      <c r="AJ120" s="791"/>
      <c r="AK120" s="792" t="s">
        <v>464</v>
      </c>
      <c r="AL120" s="790"/>
      <c r="AM120" s="790"/>
      <c r="AN120" s="790"/>
      <c r="AO120" s="791"/>
      <c r="AP120" s="834" t="s">
        <v>464</v>
      </c>
      <c r="AQ120" s="835"/>
      <c r="AR120" s="835"/>
      <c r="AS120" s="835"/>
      <c r="AT120" s="836"/>
      <c r="AU120" s="890" t="s">
        <v>477</v>
      </c>
      <c r="AV120" s="891"/>
      <c r="AW120" s="891"/>
      <c r="AX120" s="891"/>
      <c r="AY120" s="892"/>
      <c r="AZ120" s="870" t="s">
        <v>478</v>
      </c>
      <c r="BA120" s="818"/>
      <c r="BB120" s="818"/>
      <c r="BC120" s="818"/>
      <c r="BD120" s="818"/>
      <c r="BE120" s="818"/>
      <c r="BF120" s="818"/>
      <c r="BG120" s="818"/>
      <c r="BH120" s="818"/>
      <c r="BI120" s="818"/>
      <c r="BJ120" s="818"/>
      <c r="BK120" s="818"/>
      <c r="BL120" s="818"/>
      <c r="BM120" s="818"/>
      <c r="BN120" s="818"/>
      <c r="BO120" s="818"/>
      <c r="BP120" s="819"/>
      <c r="BQ120" s="871">
        <v>1482174</v>
      </c>
      <c r="BR120" s="852"/>
      <c r="BS120" s="852"/>
      <c r="BT120" s="852"/>
      <c r="BU120" s="852"/>
      <c r="BV120" s="852">
        <v>1474041</v>
      </c>
      <c r="BW120" s="852"/>
      <c r="BX120" s="852"/>
      <c r="BY120" s="852"/>
      <c r="BZ120" s="852"/>
      <c r="CA120" s="852">
        <v>1639998</v>
      </c>
      <c r="CB120" s="852"/>
      <c r="CC120" s="852"/>
      <c r="CD120" s="852"/>
      <c r="CE120" s="852"/>
      <c r="CF120" s="876">
        <v>52.7</v>
      </c>
      <c r="CG120" s="877"/>
      <c r="CH120" s="877"/>
      <c r="CI120" s="877"/>
      <c r="CJ120" s="877"/>
      <c r="CK120" s="878" t="s">
        <v>479</v>
      </c>
      <c r="CL120" s="862"/>
      <c r="CM120" s="862"/>
      <c r="CN120" s="862"/>
      <c r="CO120" s="863"/>
      <c r="CP120" s="882" t="s">
        <v>480</v>
      </c>
      <c r="CQ120" s="883"/>
      <c r="CR120" s="883"/>
      <c r="CS120" s="883"/>
      <c r="CT120" s="883"/>
      <c r="CU120" s="883"/>
      <c r="CV120" s="883"/>
      <c r="CW120" s="883"/>
      <c r="CX120" s="883"/>
      <c r="CY120" s="883"/>
      <c r="CZ120" s="883"/>
      <c r="DA120" s="883"/>
      <c r="DB120" s="883"/>
      <c r="DC120" s="883"/>
      <c r="DD120" s="883"/>
      <c r="DE120" s="883"/>
      <c r="DF120" s="884"/>
      <c r="DG120" s="871">
        <v>515981</v>
      </c>
      <c r="DH120" s="852"/>
      <c r="DI120" s="852"/>
      <c r="DJ120" s="852"/>
      <c r="DK120" s="852"/>
      <c r="DL120" s="852">
        <v>482497</v>
      </c>
      <c r="DM120" s="852"/>
      <c r="DN120" s="852"/>
      <c r="DO120" s="852"/>
      <c r="DP120" s="852"/>
      <c r="DQ120" s="852">
        <v>402487</v>
      </c>
      <c r="DR120" s="852"/>
      <c r="DS120" s="852"/>
      <c r="DT120" s="852"/>
      <c r="DU120" s="852"/>
      <c r="DV120" s="853">
        <v>12.9</v>
      </c>
      <c r="DW120" s="853"/>
      <c r="DX120" s="853"/>
      <c r="DY120" s="853"/>
      <c r="DZ120" s="854"/>
    </row>
    <row r="121" spans="1:130" s="221" customFormat="1" ht="26.25" customHeight="1" x14ac:dyDescent="0.15">
      <c r="A121" s="830"/>
      <c r="B121" s="831"/>
      <c r="C121" s="873" t="s">
        <v>481</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v>33294</v>
      </c>
      <c r="AB121" s="790"/>
      <c r="AC121" s="790"/>
      <c r="AD121" s="790"/>
      <c r="AE121" s="791"/>
      <c r="AF121" s="792">
        <v>33294</v>
      </c>
      <c r="AG121" s="790"/>
      <c r="AH121" s="790"/>
      <c r="AI121" s="790"/>
      <c r="AJ121" s="791"/>
      <c r="AK121" s="792">
        <v>25633</v>
      </c>
      <c r="AL121" s="790"/>
      <c r="AM121" s="790"/>
      <c r="AN121" s="790"/>
      <c r="AO121" s="791"/>
      <c r="AP121" s="834">
        <v>0.8</v>
      </c>
      <c r="AQ121" s="835"/>
      <c r="AR121" s="835"/>
      <c r="AS121" s="835"/>
      <c r="AT121" s="836"/>
      <c r="AU121" s="893"/>
      <c r="AV121" s="894"/>
      <c r="AW121" s="894"/>
      <c r="AX121" s="894"/>
      <c r="AY121" s="895"/>
      <c r="AZ121" s="825" t="s">
        <v>482</v>
      </c>
      <c r="BA121" s="762"/>
      <c r="BB121" s="762"/>
      <c r="BC121" s="762"/>
      <c r="BD121" s="762"/>
      <c r="BE121" s="762"/>
      <c r="BF121" s="762"/>
      <c r="BG121" s="762"/>
      <c r="BH121" s="762"/>
      <c r="BI121" s="762"/>
      <c r="BJ121" s="762"/>
      <c r="BK121" s="762"/>
      <c r="BL121" s="762"/>
      <c r="BM121" s="762"/>
      <c r="BN121" s="762"/>
      <c r="BO121" s="762"/>
      <c r="BP121" s="763"/>
      <c r="BQ121" s="826">
        <v>185918</v>
      </c>
      <c r="BR121" s="827"/>
      <c r="BS121" s="827"/>
      <c r="BT121" s="827"/>
      <c r="BU121" s="827"/>
      <c r="BV121" s="827">
        <v>180342</v>
      </c>
      <c r="BW121" s="827"/>
      <c r="BX121" s="827"/>
      <c r="BY121" s="827"/>
      <c r="BZ121" s="827"/>
      <c r="CA121" s="827">
        <v>162971</v>
      </c>
      <c r="CB121" s="827"/>
      <c r="CC121" s="827"/>
      <c r="CD121" s="827"/>
      <c r="CE121" s="827"/>
      <c r="CF121" s="885">
        <v>5.2</v>
      </c>
      <c r="CG121" s="886"/>
      <c r="CH121" s="886"/>
      <c r="CI121" s="886"/>
      <c r="CJ121" s="886"/>
      <c r="CK121" s="879"/>
      <c r="CL121" s="865"/>
      <c r="CM121" s="865"/>
      <c r="CN121" s="865"/>
      <c r="CO121" s="866"/>
      <c r="CP121" s="845" t="s">
        <v>406</v>
      </c>
      <c r="CQ121" s="846"/>
      <c r="CR121" s="846"/>
      <c r="CS121" s="846"/>
      <c r="CT121" s="846"/>
      <c r="CU121" s="846"/>
      <c r="CV121" s="846"/>
      <c r="CW121" s="846"/>
      <c r="CX121" s="846"/>
      <c r="CY121" s="846"/>
      <c r="CZ121" s="846"/>
      <c r="DA121" s="846"/>
      <c r="DB121" s="846"/>
      <c r="DC121" s="846"/>
      <c r="DD121" s="846"/>
      <c r="DE121" s="846"/>
      <c r="DF121" s="847"/>
      <c r="DG121" s="826">
        <v>179938</v>
      </c>
      <c r="DH121" s="827"/>
      <c r="DI121" s="827"/>
      <c r="DJ121" s="827"/>
      <c r="DK121" s="827"/>
      <c r="DL121" s="827">
        <v>184940</v>
      </c>
      <c r="DM121" s="827"/>
      <c r="DN121" s="827"/>
      <c r="DO121" s="827"/>
      <c r="DP121" s="827"/>
      <c r="DQ121" s="827">
        <v>178007</v>
      </c>
      <c r="DR121" s="827"/>
      <c r="DS121" s="827"/>
      <c r="DT121" s="827"/>
      <c r="DU121" s="827"/>
      <c r="DV121" s="804">
        <v>5.7</v>
      </c>
      <c r="DW121" s="804"/>
      <c r="DX121" s="804"/>
      <c r="DY121" s="804"/>
      <c r="DZ121" s="805"/>
    </row>
    <row r="122" spans="1:130" s="221" customFormat="1" ht="26.25" customHeight="1" x14ac:dyDescent="0.15">
      <c r="A122" s="830"/>
      <c r="B122" s="831"/>
      <c r="C122" s="825" t="s">
        <v>454</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472</v>
      </c>
      <c r="AB122" s="790"/>
      <c r="AC122" s="790"/>
      <c r="AD122" s="790"/>
      <c r="AE122" s="791"/>
      <c r="AF122" s="792" t="s">
        <v>483</v>
      </c>
      <c r="AG122" s="790"/>
      <c r="AH122" s="790"/>
      <c r="AI122" s="790"/>
      <c r="AJ122" s="791"/>
      <c r="AK122" s="792" t="s">
        <v>463</v>
      </c>
      <c r="AL122" s="790"/>
      <c r="AM122" s="790"/>
      <c r="AN122" s="790"/>
      <c r="AO122" s="791"/>
      <c r="AP122" s="834" t="s">
        <v>464</v>
      </c>
      <c r="AQ122" s="835"/>
      <c r="AR122" s="835"/>
      <c r="AS122" s="835"/>
      <c r="AT122" s="836"/>
      <c r="AU122" s="893"/>
      <c r="AV122" s="894"/>
      <c r="AW122" s="894"/>
      <c r="AX122" s="894"/>
      <c r="AY122" s="895"/>
      <c r="AZ122" s="848" t="s">
        <v>484</v>
      </c>
      <c r="BA122" s="849"/>
      <c r="BB122" s="849"/>
      <c r="BC122" s="849"/>
      <c r="BD122" s="849"/>
      <c r="BE122" s="849"/>
      <c r="BF122" s="849"/>
      <c r="BG122" s="849"/>
      <c r="BH122" s="849"/>
      <c r="BI122" s="849"/>
      <c r="BJ122" s="849"/>
      <c r="BK122" s="849"/>
      <c r="BL122" s="849"/>
      <c r="BM122" s="849"/>
      <c r="BN122" s="849"/>
      <c r="BO122" s="849"/>
      <c r="BP122" s="850"/>
      <c r="BQ122" s="889">
        <v>4092528</v>
      </c>
      <c r="BR122" s="855"/>
      <c r="BS122" s="855"/>
      <c r="BT122" s="855"/>
      <c r="BU122" s="855"/>
      <c r="BV122" s="855">
        <v>4473221</v>
      </c>
      <c r="BW122" s="855"/>
      <c r="BX122" s="855"/>
      <c r="BY122" s="855"/>
      <c r="BZ122" s="855"/>
      <c r="CA122" s="855">
        <v>5033621</v>
      </c>
      <c r="CB122" s="855"/>
      <c r="CC122" s="855"/>
      <c r="CD122" s="855"/>
      <c r="CE122" s="855"/>
      <c r="CF122" s="856">
        <v>161.80000000000001</v>
      </c>
      <c r="CG122" s="857"/>
      <c r="CH122" s="857"/>
      <c r="CI122" s="857"/>
      <c r="CJ122" s="857"/>
      <c r="CK122" s="879"/>
      <c r="CL122" s="865"/>
      <c r="CM122" s="865"/>
      <c r="CN122" s="865"/>
      <c r="CO122" s="866"/>
      <c r="CP122" s="845" t="s">
        <v>485</v>
      </c>
      <c r="CQ122" s="846"/>
      <c r="CR122" s="846"/>
      <c r="CS122" s="846"/>
      <c r="CT122" s="846"/>
      <c r="CU122" s="846"/>
      <c r="CV122" s="846"/>
      <c r="CW122" s="846"/>
      <c r="CX122" s="846"/>
      <c r="CY122" s="846"/>
      <c r="CZ122" s="846"/>
      <c r="DA122" s="846"/>
      <c r="DB122" s="846"/>
      <c r="DC122" s="846"/>
      <c r="DD122" s="846"/>
      <c r="DE122" s="846"/>
      <c r="DF122" s="847"/>
      <c r="DG122" s="826">
        <v>20088</v>
      </c>
      <c r="DH122" s="827"/>
      <c r="DI122" s="827"/>
      <c r="DJ122" s="827"/>
      <c r="DK122" s="827"/>
      <c r="DL122" s="827">
        <v>16080</v>
      </c>
      <c r="DM122" s="827"/>
      <c r="DN122" s="827"/>
      <c r="DO122" s="827"/>
      <c r="DP122" s="827"/>
      <c r="DQ122" s="827">
        <v>12733</v>
      </c>
      <c r="DR122" s="827"/>
      <c r="DS122" s="827"/>
      <c r="DT122" s="827"/>
      <c r="DU122" s="827"/>
      <c r="DV122" s="804">
        <v>0.4</v>
      </c>
      <c r="DW122" s="804"/>
      <c r="DX122" s="804"/>
      <c r="DY122" s="804"/>
      <c r="DZ122" s="805"/>
    </row>
    <row r="123" spans="1:130" s="221" customFormat="1" ht="26.25" customHeight="1" x14ac:dyDescent="0.15">
      <c r="A123" s="830"/>
      <c r="B123" s="831"/>
      <c r="C123" s="825" t="s">
        <v>460</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414</v>
      </c>
      <c r="AB123" s="790"/>
      <c r="AC123" s="790"/>
      <c r="AD123" s="790"/>
      <c r="AE123" s="791"/>
      <c r="AF123" s="792" t="s">
        <v>486</v>
      </c>
      <c r="AG123" s="790"/>
      <c r="AH123" s="790"/>
      <c r="AI123" s="790"/>
      <c r="AJ123" s="791"/>
      <c r="AK123" s="792" t="s">
        <v>414</v>
      </c>
      <c r="AL123" s="790"/>
      <c r="AM123" s="790"/>
      <c r="AN123" s="790"/>
      <c r="AO123" s="791"/>
      <c r="AP123" s="834" t="s">
        <v>483</v>
      </c>
      <c r="AQ123" s="835"/>
      <c r="AR123" s="835"/>
      <c r="AS123" s="835"/>
      <c r="AT123" s="836"/>
      <c r="AU123" s="896"/>
      <c r="AV123" s="897"/>
      <c r="AW123" s="897"/>
      <c r="AX123" s="897"/>
      <c r="AY123" s="897"/>
      <c r="AZ123" s="242" t="s">
        <v>187</v>
      </c>
      <c r="BA123" s="242"/>
      <c r="BB123" s="242"/>
      <c r="BC123" s="242"/>
      <c r="BD123" s="242"/>
      <c r="BE123" s="242"/>
      <c r="BF123" s="242"/>
      <c r="BG123" s="242"/>
      <c r="BH123" s="242"/>
      <c r="BI123" s="242"/>
      <c r="BJ123" s="242"/>
      <c r="BK123" s="242"/>
      <c r="BL123" s="242"/>
      <c r="BM123" s="242"/>
      <c r="BN123" s="242"/>
      <c r="BO123" s="887" t="s">
        <v>487</v>
      </c>
      <c r="BP123" s="888"/>
      <c r="BQ123" s="842">
        <v>5760620</v>
      </c>
      <c r="BR123" s="843"/>
      <c r="BS123" s="843"/>
      <c r="BT123" s="843"/>
      <c r="BU123" s="843"/>
      <c r="BV123" s="843">
        <v>6127604</v>
      </c>
      <c r="BW123" s="843"/>
      <c r="BX123" s="843"/>
      <c r="BY123" s="843"/>
      <c r="BZ123" s="843"/>
      <c r="CA123" s="843">
        <v>6836590</v>
      </c>
      <c r="CB123" s="843"/>
      <c r="CC123" s="843"/>
      <c r="CD123" s="843"/>
      <c r="CE123" s="843"/>
      <c r="CF123" s="758"/>
      <c r="CG123" s="759"/>
      <c r="CH123" s="759"/>
      <c r="CI123" s="759"/>
      <c r="CJ123" s="844"/>
      <c r="CK123" s="879"/>
      <c r="CL123" s="865"/>
      <c r="CM123" s="865"/>
      <c r="CN123" s="865"/>
      <c r="CO123" s="866"/>
      <c r="CP123" s="845" t="s">
        <v>488</v>
      </c>
      <c r="CQ123" s="846"/>
      <c r="CR123" s="846"/>
      <c r="CS123" s="846"/>
      <c r="CT123" s="846"/>
      <c r="CU123" s="846"/>
      <c r="CV123" s="846"/>
      <c r="CW123" s="846"/>
      <c r="CX123" s="846"/>
      <c r="CY123" s="846"/>
      <c r="CZ123" s="846"/>
      <c r="DA123" s="846"/>
      <c r="DB123" s="846"/>
      <c r="DC123" s="846"/>
      <c r="DD123" s="846"/>
      <c r="DE123" s="846"/>
      <c r="DF123" s="847"/>
      <c r="DG123" s="789" t="s">
        <v>473</v>
      </c>
      <c r="DH123" s="790"/>
      <c r="DI123" s="790"/>
      <c r="DJ123" s="790"/>
      <c r="DK123" s="791"/>
      <c r="DL123" s="792" t="s">
        <v>414</v>
      </c>
      <c r="DM123" s="790"/>
      <c r="DN123" s="790"/>
      <c r="DO123" s="790"/>
      <c r="DP123" s="791"/>
      <c r="DQ123" s="792" t="s">
        <v>489</v>
      </c>
      <c r="DR123" s="790"/>
      <c r="DS123" s="790"/>
      <c r="DT123" s="790"/>
      <c r="DU123" s="791"/>
      <c r="DV123" s="834" t="s">
        <v>464</v>
      </c>
      <c r="DW123" s="835"/>
      <c r="DX123" s="835"/>
      <c r="DY123" s="835"/>
      <c r="DZ123" s="836"/>
    </row>
    <row r="124" spans="1:130" s="221" customFormat="1" ht="26.25" customHeight="1" thickBot="1" x14ac:dyDescent="0.2">
      <c r="A124" s="830"/>
      <c r="B124" s="831"/>
      <c r="C124" s="825" t="s">
        <v>467</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414</v>
      </c>
      <c r="AB124" s="790"/>
      <c r="AC124" s="790"/>
      <c r="AD124" s="790"/>
      <c r="AE124" s="791"/>
      <c r="AF124" s="792" t="s">
        <v>472</v>
      </c>
      <c r="AG124" s="790"/>
      <c r="AH124" s="790"/>
      <c r="AI124" s="790"/>
      <c r="AJ124" s="791"/>
      <c r="AK124" s="792" t="s">
        <v>414</v>
      </c>
      <c r="AL124" s="790"/>
      <c r="AM124" s="790"/>
      <c r="AN124" s="790"/>
      <c r="AO124" s="791"/>
      <c r="AP124" s="834" t="s">
        <v>466</v>
      </c>
      <c r="AQ124" s="835"/>
      <c r="AR124" s="835"/>
      <c r="AS124" s="835"/>
      <c r="AT124" s="836"/>
      <c r="AU124" s="837" t="s">
        <v>490</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70.099999999999994</v>
      </c>
      <c r="BR124" s="841"/>
      <c r="BS124" s="841"/>
      <c r="BT124" s="841"/>
      <c r="BU124" s="841"/>
      <c r="BV124" s="841">
        <v>86.6</v>
      </c>
      <c r="BW124" s="841"/>
      <c r="BX124" s="841"/>
      <c r="BY124" s="841"/>
      <c r="BZ124" s="841"/>
      <c r="CA124" s="841">
        <v>95.8</v>
      </c>
      <c r="CB124" s="841"/>
      <c r="CC124" s="841"/>
      <c r="CD124" s="841"/>
      <c r="CE124" s="841"/>
      <c r="CF124" s="736"/>
      <c r="CG124" s="737"/>
      <c r="CH124" s="737"/>
      <c r="CI124" s="737"/>
      <c r="CJ124" s="872"/>
      <c r="CK124" s="880"/>
      <c r="CL124" s="880"/>
      <c r="CM124" s="880"/>
      <c r="CN124" s="880"/>
      <c r="CO124" s="881"/>
      <c r="CP124" s="845" t="s">
        <v>491</v>
      </c>
      <c r="CQ124" s="846"/>
      <c r="CR124" s="846"/>
      <c r="CS124" s="846"/>
      <c r="CT124" s="846"/>
      <c r="CU124" s="846"/>
      <c r="CV124" s="846"/>
      <c r="CW124" s="846"/>
      <c r="CX124" s="846"/>
      <c r="CY124" s="846"/>
      <c r="CZ124" s="846"/>
      <c r="DA124" s="846"/>
      <c r="DB124" s="846"/>
      <c r="DC124" s="846"/>
      <c r="DD124" s="846"/>
      <c r="DE124" s="846"/>
      <c r="DF124" s="847"/>
      <c r="DG124" s="773" t="s">
        <v>492</v>
      </c>
      <c r="DH124" s="774"/>
      <c r="DI124" s="774"/>
      <c r="DJ124" s="774"/>
      <c r="DK124" s="775"/>
      <c r="DL124" s="776" t="s">
        <v>470</v>
      </c>
      <c r="DM124" s="774"/>
      <c r="DN124" s="774"/>
      <c r="DO124" s="774"/>
      <c r="DP124" s="775"/>
      <c r="DQ124" s="776" t="s">
        <v>470</v>
      </c>
      <c r="DR124" s="774"/>
      <c r="DS124" s="774"/>
      <c r="DT124" s="774"/>
      <c r="DU124" s="775"/>
      <c r="DV124" s="858" t="s">
        <v>464</v>
      </c>
      <c r="DW124" s="859"/>
      <c r="DX124" s="859"/>
      <c r="DY124" s="859"/>
      <c r="DZ124" s="860"/>
    </row>
    <row r="125" spans="1:130" s="221" customFormat="1" ht="26.25" customHeight="1" x14ac:dyDescent="0.15">
      <c r="A125" s="830"/>
      <c r="B125" s="831"/>
      <c r="C125" s="825" t="s">
        <v>471</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469</v>
      </c>
      <c r="AB125" s="790"/>
      <c r="AC125" s="790"/>
      <c r="AD125" s="790"/>
      <c r="AE125" s="791"/>
      <c r="AF125" s="792" t="s">
        <v>465</v>
      </c>
      <c r="AG125" s="790"/>
      <c r="AH125" s="790"/>
      <c r="AI125" s="790"/>
      <c r="AJ125" s="791"/>
      <c r="AK125" s="792" t="s">
        <v>470</v>
      </c>
      <c r="AL125" s="790"/>
      <c r="AM125" s="790"/>
      <c r="AN125" s="790"/>
      <c r="AO125" s="791"/>
      <c r="AP125" s="834" t="s">
        <v>414</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493</v>
      </c>
      <c r="CL125" s="862"/>
      <c r="CM125" s="862"/>
      <c r="CN125" s="862"/>
      <c r="CO125" s="863"/>
      <c r="CP125" s="870" t="s">
        <v>494</v>
      </c>
      <c r="CQ125" s="818"/>
      <c r="CR125" s="818"/>
      <c r="CS125" s="818"/>
      <c r="CT125" s="818"/>
      <c r="CU125" s="818"/>
      <c r="CV125" s="818"/>
      <c r="CW125" s="818"/>
      <c r="CX125" s="818"/>
      <c r="CY125" s="818"/>
      <c r="CZ125" s="818"/>
      <c r="DA125" s="818"/>
      <c r="DB125" s="818"/>
      <c r="DC125" s="818"/>
      <c r="DD125" s="818"/>
      <c r="DE125" s="818"/>
      <c r="DF125" s="819"/>
      <c r="DG125" s="871" t="s">
        <v>464</v>
      </c>
      <c r="DH125" s="852"/>
      <c r="DI125" s="852"/>
      <c r="DJ125" s="852"/>
      <c r="DK125" s="852"/>
      <c r="DL125" s="852" t="s">
        <v>472</v>
      </c>
      <c r="DM125" s="852"/>
      <c r="DN125" s="852"/>
      <c r="DO125" s="852"/>
      <c r="DP125" s="852"/>
      <c r="DQ125" s="852" t="s">
        <v>464</v>
      </c>
      <c r="DR125" s="852"/>
      <c r="DS125" s="852"/>
      <c r="DT125" s="852"/>
      <c r="DU125" s="852"/>
      <c r="DV125" s="853" t="s">
        <v>414</v>
      </c>
      <c r="DW125" s="853"/>
      <c r="DX125" s="853"/>
      <c r="DY125" s="853"/>
      <c r="DZ125" s="854"/>
    </row>
    <row r="126" spans="1:130" s="221" customFormat="1" ht="26.25" customHeight="1" thickBot="1" x14ac:dyDescent="0.2">
      <c r="A126" s="830"/>
      <c r="B126" s="831"/>
      <c r="C126" s="825" t="s">
        <v>475</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469</v>
      </c>
      <c r="AB126" s="790"/>
      <c r="AC126" s="790"/>
      <c r="AD126" s="790"/>
      <c r="AE126" s="791"/>
      <c r="AF126" s="792" t="s">
        <v>464</v>
      </c>
      <c r="AG126" s="790"/>
      <c r="AH126" s="790"/>
      <c r="AI126" s="790"/>
      <c r="AJ126" s="791"/>
      <c r="AK126" s="792" t="s">
        <v>495</v>
      </c>
      <c r="AL126" s="790"/>
      <c r="AM126" s="790"/>
      <c r="AN126" s="790"/>
      <c r="AO126" s="791"/>
      <c r="AP126" s="834" t="s">
        <v>495</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496</v>
      </c>
      <c r="CQ126" s="762"/>
      <c r="CR126" s="762"/>
      <c r="CS126" s="762"/>
      <c r="CT126" s="762"/>
      <c r="CU126" s="762"/>
      <c r="CV126" s="762"/>
      <c r="CW126" s="762"/>
      <c r="CX126" s="762"/>
      <c r="CY126" s="762"/>
      <c r="CZ126" s="762"/>
      <c r="DA126" s="762"/>
      <c r="DB126" s="762"/>
      <c r="DC126" s="762"/>
      <c r="DD126" s="762"/>
      <c r="DE126" s="762"/>
      <c r="DF126" s="763"/>
      <c r="DG126" s="826" t="s">
        <v>414</v>
      </c>
      <c r="DH126" s="827"/>
      <c r="DI126" s="827"/>
      <c r="DJ126" s="827"/>
      <c r="DK126" s="827"/>
      <c r="DL126" s="827" t="s">
        <v>414</v>
      </c>
      <c r="DM126" s="827"/>
      <c r="DN126" s="827"/>
      <c r="DO126" s="827"/>
      <c r="DP126" s="827"/>
      <c r="DQ126" s="827" t="s">
        <v>469</v>
      </c>
      <c r="DR126" s="827"/>
      <c r="DS126" s="827"/>
      <c r="DT126" s="827"/>
      <c r="DU126" s="827"/>
      <c r="DV126" s="804" t="s">
        <v>472</v>
      </c>
      <c r="DW126" s="804"/>
      <c r="DX126" s="804"/>
      <c r="DY126" s="804"/>
      <c r="DZ126" s="805"/>
    </row>
    <row r="127" spans="1:130" s="221" customFormat="1" ht="26.25" customHeight="1" x14ac:dyDescent="0.15">
      <c r="A127" s="832"/>
      <c r="B127" s="833"/>
      <c r="C127" s="848" t="s">
        <v>497</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470</v>
      </c>
      <c r="AB127" s="790"/>
      <c r="AC127" s="790"/>
      <c r="AD127" s="790"/>
      <c r="AE127" s="791"/>
      <c r="AF127" s="792" t="s">
        <v>464</v>
      </c>
      <c r="AG127" s="790"/>
      <c r="AH127" s="790"/>
      <c r="AI127" s="790"/>
      <c r="AJ127" s="791"/>
      <c r="AK127" s="792" t="s">
        <v>464</v>
      </c>
      <c r="AL127" s="790"/>
      <c r="AM127" s="790"/>
      <c r="AN127" s="790"/>
      <c r="AO127" s="791"/>
      <c r="AP127" s="834" t="s">
        <v>470</v>
      </c>
      <c r="AQ127" s="835"/>
      <c r="AR127" s="835"/>
      <c r="AS127" s="835"/>
      <c r="AT127" s="836"/>
      <c r="AU127" s="223"/>
      <c r="AV127" s="223"/>
      <c r="AW127" s="223"/>
      <c r="AX127" s="851" t="s">
        <v>498</v>
      </c>
      <c r="AY127" s="822"/>
      <c r="AZ127" s="822"/>
      <c r="BA127" s="822"/>
      <c r="BB127" s="822"/>
      <c r="BC127" s="822"/>
      <c r="BD127" s="822"/>
      <c r="BE127" s="823"/>
      <c r="BF127" s="821" t="s">
        <v>499</v>
      </c>
      <c r="BG127" s="822"/>
      <c r="BH127" s="822"/>
      <c r="BI127" s="822"/>
      <c r="BJ127" s="822"/>
      <c r="BK127" s="822"/>
      <c r="BL127" s="823"/>
      <c r="BM127" s="821" t="s">
        <v>500</v>
      </c>
      <c r="BN127" s="822"/>
      <c r="BO127" s="822"/>
      <c r="BP127" s="822"/>
      <c r="BQ127" s="822"/>
      <c r="BR127" s="822"/>
      <c r="BS127" s="823"/>
      <c r="BT127" s="821" t="s">
        <v>501</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502</v>
      </c>
      <c r="CQ127" s="762"/>
      <c r="CR127" s="762"/>
      <c r="CS127" s="762"/>
      <c r="CT127" s="762"/>
      <c r="CU127" s="762"/>
      <c r="CV127" s="762"/>
      <c r="CW127" s="762"/>
      <c r="CX127" s="762"/>
      <c r="CY127" s="762"/>
      <c r="CZ127" s="762"/>
      <c r="DA127" s="762"/>
      <c r="DB127" s="762"/>
      <c r="DC127" s="762"/>
      <c r="DD127" s="762"/>
      <c r="DE127" s="762"/>
      <c r="DF127" s="763"/>
      <c r="DG127" s="826" t="s">
        <v>465</v>
      </c>
      <c r="DH127" s="827"/>
      <c r="DI127" s="827"/>
      <c r="DJ127" s="827"/>
      <c r="DK127" s="827"/>
      <c r="DL127" s="827" t="s">
        <v>464</v>
      </c>
      <c r="DM127" s="827"/>
      <c r="DN127" s="827"/>
      <c r="DO127" s="827"/>
      <c r="DP127" s="827"/>
      <c r="DQ127" s="827" t="s">
        <v>414</v>
      </c>
      <c r="DR127" s="827"/>
      <c r="DS127" s="827"/>
      <c r="DT127" s="827"/>
      <c r="DU127" s="827"/>
      <c r="DV127" s="804" t="s">
        <v>470</v>
      </c>
      <c r="DW127" s="804"/>
      <c r="DX127" s="804"/>
      <c r="DY127" s="804"/>
      <c r="DZ127" s="805"/>
    </row>
    <row r="128" spans="1:130" s="221" customFormat="1" ht="26.25" customHeight="1" thickBot="1" x14ac:dyDescent="0.2">
      <c r="A128" s="806" t="s">
        <v>503</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504</v>
      </c>
      <c r="X128" s="808"/>
      <c r="Y128" s="808"/>
      <c r="Z128" s="809"/>
      <c r="AA128" s="810">
        <v>107944</v>
      </c>
      <c r="AB128" s="811"/>
      <c r="AC128" s="811"/>
      <c r="AD128" s="811"/>
      <c r="AE128" s="812"/>
      <c r="AF128" s="813">
        <v>105006</v>
      </c>
      <c r="AG128" s="811"/>
      <c r="AH128" s="811"/>
      <c r="AI128" s="811"/>
      <c r="AJ128" s="812"/>
      <c r="AK128" s="813">
        <v>46280</v>
      </c>
      <c r="AL128" s="811"/>
      <c r="AM128" s="811"/>
      <c r="AN128" s="811"/>
      <c r="AO128" s="812"/>
      <c r="AP128" s="814"/>
      <c r="AQ128" s="815"/>
      <c r="AR128" s="815"/>
      <c r="AS128" s="815"/>
      <c r="AT128" s="816"/>
      <c r="AU128" s="223"/>
      <c r="AV128" s="223"/>
      <c r="AW128" s="223"/>
      <c r="AX128" s="817" t="s">
        <v>505</v>
      </c>
      <c r="AY128" s="818"/>
      <c r="AZ128" s="818"/>
      <c r="BA128" s="818"/>
      <c r="BB128" s="818"/>
      <c r="BC128" s="818"/>
      <c r="BD128" s="818"/>
      <c r="BE128" s="819"/>
      <c r="BF128" s="796" t="s">
        <v>464</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506</v>
      </c>
      <c r="CQ128" s="740"/>
      <c r="CR128" s="740"/>
      <c r="CS128" s="740"/>
      <c r="CT128" s="740"/>
      <c r="CU128" s="740"/>
      <c r="CV128" s="740"/>
      <c r="CW128" s="740"/>
      <c r="CX128" s="740"/>
      <c r="CY128" s="740"/>
      <c r="CZ128" s="740"/>
      <c r="DA128" s="740"/>
      <c r="DB128" s="740"/>
      <c r="DC128" s="740"/>
      <c r="DD128" s="740"/>
      <c r="DE128" s="740"/>
      <c r="DF128" s="741"/>
      <c r="DG128" s="800">
        <v>14266</v>
      </c>
      <c r="DH128" s="801"/>
      <c r="DI128" s="801"/>
      <c r="DJ128" s="801"/>
      <c r="DK128" s="801"/>
      <c r="DL128" s="801">
        <v>13616</v>
      </c>
      <c r="DM128" s="801"/>
      <c r="DN128" s="801"/>
      <c r="DO128" s="801"/>
      <c r="DP128" s="801"/>
      <c r="DQ128" s="801">
        <v>12966</v>
      </c>
      <c r="DR128" s="801"/>
      <c r="DS128" s="801"/>
      <c r="DT128" s="801"/>
      <c r="DU128" s="801"/>
      <c r="DV128" s="802">
        <v>0.4</v>
      </c>
      <c r="DW128" s="802"/>
      <c r="DX128" s="802"/>
      <c r="DY128" s="802"/>
      <c r="DZ128" s="803"/>
    </row>
    <row r="129" spans="1:131" s="221" customFormat="1" ht="26.25" customHeight="1" x14ac:dyDescent="0.15">
      <c r="A129" s="784" t="s">
        <v>106</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507</v>
      </c>
      <c r="X129" s="787"/>
      <c r="Y129" s="787"/>
      <c r="Z129" s="788"/>
      <c r="AA129" s="789">
        <v>3113861</v>
      </c>
      <c r="AB129" s="790"/>
      <c r="AC129" s="790"/>
      <c r="AD129" s="790"/>
      <c r="AE129" s="791"/>
      <c r="AF129" s="792">
        <v>3243515</v>
      </c>
      <c r="AG129" s="790"/>
      <c r="AH129" s="790"/>
      <c r="AI129" s="790"/>
      <c r="AJ129" s="791"/>
      <c r="AK129" s="792">
        <v>3463003</v>
      </c>
      <c r="AL129" s="790"/>
      <c r="AM129" s="790"/>
      <c r="AN129" s="790"/>
      <c r="AO129" s="791"/>
      <c r="AP129" s="793"/>
      <c r="AQ129" s="794"/>
      <c r="AR129" s="794"/>
      <c r="AS129" s="794"/>
      <c r="AT129" s="795"/>
      <c r="AU129" s="224"/>
      <c r="AV129" s="224"/>
      <c r="AW129" s="224"/>
      <c r="AX129" s="761" t="s">
        <v>508</v>
      </c>
      <c r="AY129" s="762"/>
      <c r="AZ129" s="762"/>
      <c r="BA129" s="762"/>
      <c r="BB129" s="762"/>
      <c r="BC129" s="762"/>
      <c r="BD129" s="762"/>
      <c r="BE129" s="763"/>
      <c r="BF129" s="780" t="s">
        <v>464</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4" t="s">
        <v>509</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510</v>
      </c>
      <c r="X130" s="787"/>
      <c r="Y130" s="787"/>
      <c r="Z130" s="788"/>
      <c r="AA130" s="789">
        <v>408730</v>
      </c>
      <c r="AB130" s="790"/>
      <c r="AC130" s="790"/>
      <c r="AD130" s="790"/>
      <c r="AE130" s="791"/>
      <c r="AF130" s="792">
        <v>393595</v>
      </c>
      <c r="AG130" s="790"/>
      <c r="AH130" s="790"/>
      <c r="AI130" s="790"/>
      <c r="AJ130" s="791"/>
      <c r="AK130" s="792">
        <v>351559</v>
      </c>
      <c r="AL130" s="790"/>
      <c r="AM130" s="790"/>
      <c r="AN130" s="790"/>
      <c r="AO130" s="791"/>
      <c r="AP130" s="793"/>
      <c r="AQ130" s="794"/>
      <c r="AR130" s="794"/>
      <c r="AS130" s="794"/>
      <c r="AT130" s="795"/>
      <c r="AU130" s="224"/>
      <c r="AV130" s="224"/>
      <c r="AW130" s="224"/>
      <c r="AX130" s="761" t="s">
        <v>511</v>
      </c>
      <c r="AY130" s="762"/>
      <c r="AZ130" s="762"/>
      <c r="BA130" s="762"/>
      <c r="BB130" s="762"/>
      <c r="BC130" s="762"/>
      <c r="BD130" s="762"/>
      <c r="BE130" s="763"/>
      <c r="BF130" s="764">
        <v>10.199999999999999</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512</v>
      </c>
      <c r="X131" s="771"/>
      <c r="Y131" s="771"/>
      <c r="Z131" s="772"/>
      <c r="AA131" s="773">
        <v>2705131</v>
      </c>
      <c r="AB131" s="774"/>
      <c r="AC131" s="774"/>
      <c r="AD131" s="774"/>
      <c r="AE131" s="775"/>
      <c r="AF131" s="776">
        <v>2849920</v>
      </c>
      <c r="AG131" s="774"/>
      <c r="AH131" s="774"/>
      <c r="AI131" s="774"/>
      <c r="AJ131" s="775"/>
      <c r="AK131" s="776">
        <v>3111444</v>
      </c>
      <c r="AL131" s="774"/>
      <c r="AM131" s="774"/>
      <c r="AN131" s="774"/>
      <c r="AO131" s="775"/>
      <c r="AP131" s="777"/>
      <c r="AQ131" s="778"/>
      <c r="AR131" s="778"/>
      <c r="AS131" s="778"/>
      <c r="AT131" s="779"/>
      <c r="AU131" s="224"/>
      <c r="AV131" s="224"/>
      <c r="AW131" s="224"/>
      <c r="AX131" s="739" t="s">
        <v>513</v>
      </c>
      <c r="AY131" s="740"/>
      <c r="AZ131" s="740"/>
      <c r="BA131" s="740"/>
      <c r="BB131" s="740"/>
      <c r="BC131" s="740"/>
      <c r="BD131" s="740"/>
      <c r="BE131" s="741"/>
      <c r="BF131" s="742">
        <v>95.8</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8" t="s">
        <v>514</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515</v>
      </c>
      <c r="W132" s="752"/>
      <c r="X132" s="752"/>
      <c r="Y132" s="752"/>
      <c r="Z132" s="753"/>
      <c r="AA132" s="754">
        <v>11.47463838</v>
      </c>
      <c r="AB132" s="755"/>
      <c r="AC132" s="755"/>
      <c r="AD132" s="755"/>
      <c r="AE132" s="756"/>
      <c r="AF132" s="757">
        <v>9.1659415000000006</v>
      </c>
      <c r="AG132" s="755"/>
      <c r="AH132" s="755"/>
      <c r="AI132" s="755"/>
      <c r="AJ132" s="756"/>
      <c r="AK132" s="757">
        <v>10.119224389999999</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516</v>
      </c>
      <c r="W133" s="731"/>
      <c r="X133" s="731"/>
      <c r="Y133" s="731"/>
      <c r="Z133" s="732"/>
      <c r="AA133" s="733">
        <v>11.9</v>
      </c>
      <c r="AB133" s="734"/>
      <c r="AC133" s="734"/>
      <c r="AD133" s="734"/>
      <c r="AE133" s="735"/>
      <c r="AF133" s="733">
        <v>11.2</v>
      </c>
      <c r="AG133" s="734"/>
      <c r="AH133" s="734"/>
      <c r="AI133" s="734"/>
      <c r="AJ133" s="735"/>
      <c r="AK133" s="733">
        <v>10.199999999999999</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f/IMHJ5DlUq2mkNKUFkLU6CUiE3Tgv9TGAYUepiePgNuDwPon/wzY4Zn2PhUB/lWVD7Bz+nRbeUO8T87ioQLQ==" saltValue="eJItqliFhIDX/M0N4Pbq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E22" sqref="BE22"/>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uEEwVCasYZw+49wjhP19sX6BCr7U0Kb6PHb2QOrQnzmd4RD2Z/N1HSFkE6fIX4ZTFLx951UqlqMtd0iY/E1g==" saltValue="ac+D/HMYKz4eWhzWFOZe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519</v>
      </c>
      <c r="AL6" s="257"/>
      <c r="AM6" s="257"/>
      <c r="AN6" s="257"/>
    </row>
    <row r="7" spans="1:46" ht="13.5" customHeight="1" x14ac:dyDescent="0.15">
      <c r="A7" s="256"/>
      <c r="AK7" s="259"/>
      <c r="AL7" s="260"/>
      <c r="AM7" s="260"/>
      <c r="AN7" s="261"/>
      <c r="AO7" s="1128" t="s">
        <v>520</v>
      </c>
      <c r="AP7" s="262"/>
      <c r="AQ7" s="263" t="s">
        <v>521</v>
      </c>
      <c r="AR7" s="264"/>
    </row>
    <row r="8" spans="1:46" x14ac:dyDescent="0.15">
      <c r="A8" s="256"/>
      <c r="AK8" s="265"/>
      <c r="AL8" s="266"/>
      <c r="AM8" s="266"/>
      <c r="AN8" s="267"/>
      <c r="AO8" s="1129"/>
      <c r="AP8" s="268" t="s">
        <v>522</v>
      </c>
      <c r="AQ8" s="269" t="s">
        <v>523</v>
      </c>
      <c r="AR8" s="270" t="s">
        <v>524</v>
      </c>
    </row>
    <row r="9" spans="1:46" x14ac:dyDescent="0.15">
      <c r="A9" s="256"/>
      <c r="AK9" s="1140" t="s">
        <v>525</v>
      </c>
      <c r="AL9" s="1141"/>
      <c r="AM9" s="1141"/>
      <c r="AN9" s="1142"/>
      <c r="AO9" s="271">
        <v>851798</v>
      </c>
      <c r="AP9" s="271">
        <v>115451</v>
      </c>
      <c r="AQ9" s="272">
        <v>163770</v>
      </c>
      <c r="AR9" s="273">
        <v>-29.5</v>
      </c>
    </row>
    <row r="10" spans="1:46" ht="13.5" customHeight="1" x14ac:dyDescent="0.15">
      <c r="A10" s="256"/>
      <c r="AK10" s="1140" t="s">
        <v>526</v>
      </c>
      <c r="AL10" s="1141"/>
      <c r="AM10" s="1141"/>
      <c r="AN10" s="1142"/>
      <c r="AO10" s="274">
        <v>228219</v>
      </c>
      <c r="AP10" s="274">
        <v>30932</v>
      </c>
      <c r="AQ10" s="275">
        <v>24683</v>
      </c>
      <c r="AR10" s="276">
        <v>25.3</v>
      </c>
    </row>
    <row r="11" spans="1:46" ht="13.5" customHeight="1" x14ac:dyDescent="0.15">
      <c r="A11" s="256"/>
      <c r="AK11" s="1140" t="s">
        <v>527</v>
      </c>
      <c r="AL11" s="1141"/>
      <c r="AM11" s="1141"/>
      <c r="AN11" s="1142"/>
      <c r="AO11" s="274">
        <v>4579</v>
      </c>
      <c r="AP11" s="274">
        <v>621</v>
      </c>
      <c r="AQ11" s="275">
        <v>5136</v>
      </c>
      <c r="AR11" s="276">
        <v>-87.9</v>
      </c>
    </row>
    <row r="12" spans="1:46" ht="13.5" customHeight="1" x14ac:dyDescent="0.15">
      <c r="A12" s="256"/>
      <c r="AK12" s="1140" t="s">
        <v>528</v>
      </c>
      <c r="AL12" s="1141"/>
      <c r="AM12" s="1141"/>
      <c r="AN12" s="1142"/>
      <c r="AO12" s="274" t="s">
        <v>529</v>
      </c>
      <c r="AP12" s="274" t="s">
        <v>529</v>
      </c>
      <c r="AQ12" s="275" t="s">
        <v>529</v>
      </c>
      <c r="AR12" s="276" t="s">
        <v>529</v>
      </c>
    </row>
    <row r="13" spans="1:46" ht="13.5" customHeight="1" x14ac:dyDescent="0.15">
      <c r="A13" s="256"/>
      <c r="AK13" s="1140" t="s">
        <v>530</v>
      </c>
      <c r="AL13" s="1141"/>
      <c r="AM13" s="1141"/>
      <c r="AN13" s="1142"/>
      <c r="AO13" s="274">
        <v>54001</v>
      </c>
      <c r="AP13" s="274">
        <v>7319</v>
      </c>
      <c r="AQ13" s="275">
        <v>6255</v>
      </c>
      <c r="AR13" s="276">
        <v>17</v>
      </c>
    </row>
    <row r="14" spans="1:46" ht="13.5" customHeight="1" x14ac:dyDescent="0.15">
      <c r="A14" s="256"/>
      <c r="AK14" s="1140" t="s">
        <v>531</v>
      </c>
      <c r="AL14" s="1141"/>
      <c r="AM14" s="1141"/>
      <c r="AN14" s="1142"/>
      <c r="AO14" s="274">
        <v>15666</v>
      </c>
      <c r="AP14" s="274">
        <v>2123</v>
      </c>
      <c r="AQ14" s="275">
        <v>3424</v>
      </c>
      <c r="AR14" s="276">
        <v>-38</v>
      </c>
    </row>
    <row r="15" spans="1:46" ht="13.5" customHeight="1" x14ac:dyDescent="0.15">
      <c r="A15" s="256"/>
      <c r="AK15" s="1143" t="s">
        <v>532</v>
      </c>
      <c r="AL15" s="1144"/>
      <c r="AM15" s="1144"/>
      <c r="AN15" s="1145"/>
      <c r="AO15" s="274">
        <v>-66881</v>
      </c>
      <c r="AP15" s="274">
        <v>-9065</v>
      </c>
      <c r="AQ15" s="275">
        <v>-13292</v>
      </c>
      <c r="AR15" s="276">
        <v>-31.8</v>
      </c>
    </row>
    <row r="16" spans="1:46" x14ac:dyDescent="0.15">
      <c r="A16" s="256"/>
      <c r="AK16" s="1143" t="s">
        <v>187</v>
      </c>
      <c r="AL16" s="1144"/>
      <c r="AM16" s="1144"/>
      <c r="AN16" s="1145"/>
      <c r="AO16" s="274">
        <v>1087382</v>
      </c>
      <c r="AP16" s="274">
        <v>147382</v>
      </c>
      <c r="AQ16" s="275">
        <v>189976</v>
      </c>
      <c r="AR16" s="276">
        <v>-22.4</v>
      </c>
    </row>
    <row r="17" spans="1:46" x14ac:dyDescent="0.15">
      <c r="A17" s="256"/>
    </row>
    <row r="18" spans="1:46" x14ac:dyDescent="0.15">
      <c r="A18" s="256"/>
      <c r="AQ18" s="277"/>
      <c r="AR18" s="277"/>
    </row>
    <row r="19" spans="1:46" x14ac:dyDescent="0.15">
      <c r="A19" s="256"/>
      <c r="AK19" s="252" t="s">
        <v>533</v>
      </c>
    </row>
    <row r="20" spans="1:46" x14ac:dyDescent="0.15">
      <c r="A20" s="256"/>
      <c r="AK20" s="278"/>
      <c r="AL20" s="279"/>
      <c r="AM20" s="279"/>
      <c r="AN20" s="280"/>
      <c r="AO20" s="281" t="s">
        <v>534</v>
      </c>
      <c r="AP20" s="282" t="s">
        <v>535</v>
      </c>
      <c r="AQ20" s="283" t="s">
        <v>536</v>
      </c>
      <c r="AR20" s="284"/>
    </row>
    <row r="21" spans="1:46" s="257" customFormat="1" x14ac:dyDescent="0.15">
      <c r="A21" s="285"/>
      <c r="AK21" s="1146" t="s">
        <v>537</v>
      </c>
      <c r="AL21" s="1147"/>
      <c r="AM21" s="1147"/>
      <c r="AN21" s="1148"/>
      <c r="AO21" s="286">
        <v>12.06</v>
      </c>
      <c r="AP21" s="287">
        <v>16.39</v>
      </c>
      <c r="AQ21" s="288">
        <v>-4.33</v>
      </c>
      <c r="AS21" s="289"/>
      <c r="AT21" s="285"/>
    </row>
    <row r="22" spans="1:46" s="257" customFormat="1" x14ac:dyDescent="0.15">
      <c r="A22" s="285"/>
      <c r="AK22" s="1146" t="s">
        <v>538</v>
      </c>
      <c r="AL22" s="1147"/>
      <c r="AM22" s="1147"/>
      <c r="AN22" s="1148"/>
      <c r="AO22" s="290">
        <v>96.8</v>
      </c>
      <c r="AP22" s="291">
        <v>95.8</v>
      </c>
      <c r="AQ22" s="292">
        <v>1</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9" t="s">
        <v>539</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7"/>
      <c r="AS27" s="252"/>
      <c r="AT27" s="252"/>
    </row>
    <row r="28" spans="1:46" ht="17.25" x14ac:dyDescent="0.15">
      <c r="A28" s="253" t="s">
        <v>540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541</v>
      </c>
      <c r="AL29" s="257"/>
      <c r="AM29" s="257"/>
      <c r="AN29" s="257"/>
      <c r="AS29" s="299"/>
    </row>
    <row r="30" spans="1:46" ht="13.5" customHeight="1" x14ac:dyDescent="0.15">
      <c r="A30" s="256"/>
      <c r="AK30" s="259"/>
      <c r="AL30" s="260"/>
      <c r="AM30" s="260"/>
      <c r="AN30" s="261"/>
      <c r="AO30" s="1128" t="s">
        <v>520</v>
      </c>
      <c r="AP30" s="262"/>
      <c r="AQ30" s="263" t="s">
        <v>521</v>
      </c>
      <c r="AR30" s="264"/>
    </row>
    <row r="31" spans="1:46" x14ac:dyDescent="0.15">
      <c r="A31" s="256"/>
      <c r="AK31" s="265"/>
      <c r="AL31" s="266"/>
      <c r="AM31" s="266"/>
      <c r="AN31" s="267"/>
      <c r="AO31" s="1129"/>
      <c r="AP31" s="268" t="s">
        <v>522</v>
      </c>
      <c r="AQ31" s="269" t="s">
        <v>523</v>
      </c>
      <c r="AR31" s="270" t="s">
        <v>524</v>
      </c>
    </row>
    <row r="32" spans="1:46" ht="27" customHeight="1" x14ac:dyDescent="0.15">
      <c r="A32" s="256"/>
      <c r="AK32" s="1130" t="s">
        <v>542</v>
      </c>
      <c r="AL32" s="1131"/>
      <c r="AM32" s="1131"/>
      <c r="AN32" s="1132"/>
      <c r="AO32" s="300">
        <v>576395</v>
      </c>
      <c r="AP32" s="300">
        <v>78123</v>
      </c>
      <c r="AQ32" s="301">
        <v>115605</v>
      </c>
      <c r="AR32" s="302">
        <v>-32.4</v>
      </c>
    </row>
    <row r="33" spans="1:46" ht="13.5" customHeight="1" x14ac:dyDescent="0.15">
      <c r="A33" s="256"/>
      <c r="AK33" s="1130" t="s">
        <v>543</v>
      </c>
      <c r="AL33" s="1131"/>
      <c r="AM33" s="1131"/>
      <c r="AN33" s="1132"/>
      <c r="AO33" s="300" t="s">
        <v>529</v>
      </c>
      <c r="AP33" s="300" t="s">
        <v>529</v>
      </c>
      <c r="AQ33" s="301">
        <v>170</v>
      </c>
      <c r="AR33" s="302" t="s">
        <v>529</v>
      </c>
    </row>
    <row r="34" spans="1:46" ht="27" customHeight="1" x14ac:dyDescent="0.15">
      <c r="A34" s="256"/>
      <c r="AK34" s="1130" t="s">
        <v>544</v>
      </c>
      <c r="AL34" s="1131"/>
      <c r="AM34" s="1131"/>
      <c r="AN34" s="1132"/>
      <c r="AO34" s="300" t="s">
        <v>529</v>
      </c>
      <c r="AP34" s="300" t="s">
        <v>529</v>
      </c>
      <c r="AQ34" s="301">
        <v>200</v>
      </c>
      <c r="AR34" s="302" t="s">
        <v>529</v>
      </c>
    </row>
    <row r="35" spans="1:46" ht="27" customHeight="1" x14ac:dyDescent="0.15">
      <c r="A35" s="256"/>
      <c r="AK35" s="1130" t="s">
        <v>545</v>
      </c>
      <c r="AL35" s="1131"/>
      <c r="AM35" s="1131"/>
      <c r="AN35" s="1132"/>
      <c r="AO35" s="300">
        <v>71706</v>
      </c>
      <c r="AP35" s="300">
        <v>9719</v>
      </c>
      <c r="AQ35" s="301">
        <v>23913</v>
      </c>
      <c r="AR35" s="302">
        <v>-59.4</v>
      </c>
    </row>
    <row r="36" spans="1:46" ht="27" customHeight="1" x14ac:dyDescent="0.15">
      <c r="A36" s="256"/>
      <c r="AK36" s="1130" t="s">
        <v>546</v>
      </c>
      <c r="AL36" s="1131"/>
      <c r="AM36" s="1131"/>
      <c r="AN36" s="1132"/>
      <c r="AO36" s="300">
        <v>38882</v>
      </c>
      <c r="AP36" s="300">
        <v>5270</v>
      </c>
      <c r="AQ36" s="301">
        <v>3903</v>
      </c>
      <c r="AR36" s="302">
        <v>35</v>
      </c>
    </row>
    <row r="37" spans="1:46" ht="13.5" customHeight="1" x14ac:dyDescent="0.15">
      <c r="A37" s="256"/>
      <c r="AK37" s="1130" t="s">
        <v>547</v>
      </c>
      <c r="AL37" s="1131"/>
      <c r="AM37" s="1131"/>
      <c r="AN37" s="1132"/>
      <c r="AO37" s="300">
        <v>25633</v>
      </c>
      <c r="AP37" s="300">
        <v>3474</v>
      </c>
      <c r="AQ37" s="301">
        <v>982</v>
      </c>
      <c r="AR37" s="302">
        <v>253.8</v>
      </c>
    </row>
    <row r="38" spans="1:46" ht="27" customHeight="1" x14ac:dyDescent="0.15">
      <c r="A38" s="256"/>
      <c r="AK38" s="1133" t="s">
        <v>548</v>
      </c>
      <c r="AL38" s="1134"/>
      <c r="AM38" s="1134"/>
      <c r="AN38" s="1135"/>
      <c r="AO38" s="303">
        <v>77</v>
      </c>
      <c r="AP38" s="303">
        <v>10</v>
      </c>
      <c r="AQ38" s="304">
        <v>19</v>
      </c>
      <c r="AR38" s="292">
        <v>-47.4</v>
      </c>
      <c r="AS38" s="299"/>
    </row>
    <row r="39" spans="1:46" x14ac:dyDescent="0.15">
      <c r="A39" s="256"/>
      <c r="AK39" s="1133" t="s">
        <v>549</v>
      </c>
      <c r="AL39" s="1134"/>
      <c r="AM39" s="1134"/>
      <c r="AN39" s="1135"/>
      <c r="AO39" s="300">
        <v>-46280</v>
      </c>
      <c r="AP39" s="300">
        <v>-6273</v>
      </c>
      <c r="AQ39" s="301">
        <v>-4902</v>
      </c>
      <c r="AR39" s="302">
        <v>28</v>
      </c>
      <c r="AS39" s="299"/>
    </row>
    <row r="40" spans="1:46" ht="27" customHeight="1" x14ac:dyDescent="0.15">
      <c r="A40" s="256"/>
      <c r="AK40" s="1130" t="s">
        <v>550</v>
      </c>
      <c r="AL40" s="1131"/>
      <c r="AM40" s="1131"/>
      <c r="AN40" s="1132"/>
      <c r="AO40" s="300">
        <v>-351559</v>
      </c>
      <c r="AP40" s="300">
        <v>-47650</v>
      </c>
      <c r="AQ40" s="301">
        <v>-94813</v>
      </c>
      <c r="AR40" s="302">
        <v>-49.7</v>
      </c>
      <c r="AS40" s="299"/>
    </row>
    <row r="41" spans="1:46" x14ac:dyDescent="0.15">
      <c r="A41" s="256"/>
      <c r="AK41" s="1136" t="s">
        <v>299</v>
      </c>
      <c r="AL41" s="1137"/>
      <c r="AM41" s="1137"/>
      <c r="AN41" s="1138"/>
      <c r="AO41" s="300">
        <v>314854</v>
      </c>
      <c r="AP41" s="300">
        <v>42675</v>
      </c>
      <c r="AQ41" s="301">
        <v>45077</v>
      </c>
      <c r="AR41" s="302">
        <v>-5.3</v>
      </c>
      <c r="AS41" s="299"/>
    </row>
    <row r="42" spans="1:46" x14ac:dyDescent="0.15">
      <c r="A42" s="256"/>
      <c r="AK42" s="305" t="s">
        <v>551</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552</v>
      </c>
    </row>
    <row r="48" spans="1:46" x14ac:dyDescent="0.15">
      <c r="A48" s="256"/>
      <c r="AK48" s="310" t="s">
        <v>553</v>
      </c>
      <c r="AL48" s="310"/>
      <c r="AM48" s="310"/>
      <c r="AN48" s="310"/>
      <c r="AO48" s="310"/>
      <c r="AP48" s="310"/>
      <c r="AQ48" s="311"/>
      <c r="AR48" s="310"/>
    </row>
    <row r="49" spans="1:44" ht="13.5" customHeight="1" x14ac:dyDescent="0.15">
      <c r="A49" s="256"/>
      <c r="AK49" s="312"/>
      <c r="AL49" s="313"/>
      <c r="AM49" s="1123" t="s">
        <v>520</v>
      </c>
      <c r="AN49" s="1125" t="s">
        <v>554</v>
      </c>
      <c r="AO49" s="1126"/>
      <c r="AP49" s="1126"/>
      <c r="AQ49" s="1126"/>
      <c r="AR49" s="1127"/>
    </row>
    <row r="50" spans="1:44" x14ac:dyDescent="0.15">
      <c r="A50" s="256"/>
      <c r="AK50" s="314"/>
      <c r="AL50" s="315"/>
      <c r="AM50" s="1124"/>
      <c r="AN50" s="316" t="s">
        <v>555</v>
      </c>
      <c r="AO50" s="317" t="s">
        <v>556</v>
      </c>
      <c r="AP50" s="318" t="s">
        <v>557</v>
      </c>
      <c r="AQ50" s="319" t="s">
        <v>558</v>
      </c>
      <c r="AR50" s="320" t="s">
        <v>559</v>
      </c>
    </row>
    <row r="51" spans="1:44" x14ac:dyDescent="0.15">
      <c r="A51" s="256"/>
      <c r="AK51" s="312" t="s">
        <v>560</v>
      </c>
      <c r="AL51" s="313"/>
      <c r="AM51" s="321">
        <v>831212</v>
      </c>
      <c r="AN51" s="322">
        <v>108132</v>
      </c>
      <c r="AO51" s="323">
        <v>75.5</v>
      </c>
      <c r="AP51" s="324">
        <v>202870</v>
      </c>
      <c r="AQ51" s="325">
        <v>20.100000000000001</v>
      </c>
      <c r="AR51" s="326">
        <v>55.4</v>
      </c>
    </row>
    <row r="52" spans="1:44" x14ac:dyDescent="0.15">
      <c r="A52" s="256"/>
      <c r="AK52" s="327"/>
      <c r="AL52" s="328" t="s">
        <v>561</v>
      </c>
      <c r="AM52" s="329">
        <v>741205</v>
      </c>
      <c r="AN52" s="330">
        <v>96423</v>
      </c>
      <c r="AO52" s="331">
        <v>76.5</v>
      </c>
      <c r="AP52" s="332">
        <v>79735</v>
      </c>
      <c r="AQ52" s="333">
        <v>0.5</v>
      </c>
      <c r="AR52" s="334">
        <v>76</v>
      </c>
    </row>
    <row r="53" spans="1:44" x14ac:dyDescent="0.15">
      <c r="A53" s="256"/>
      <c r="AK53" s="312" t="s">
        <v>562</v>
      </c>
      <c r="AL53" s="313"/>
      <c r="AM53" s="321">
        <v>684544</v>
      </c>
      <c r="AN53" s="322">
        <v>90393</v>
      </c>
      <c r="AO53" s="323">
        <v>-16.399999999999999</v>
      </c>
      <c r="AP53" s="324">
        <v>167497</v>
      </c>
      <c r="AQ53" s="325">
        <v>-17.399999999999999</v>
      </c>
      <c r="AR53" s="326">
        <v>1</v>
      </c>
    </row>
    <row r="54" spans="1:44" x14ac:dyDescent="0.15">
      <c r="A54" s="256"/>
      <c r="AK54" s="327"/>
      <c r="AL54" s="328" t="s">
        <v>561</v>
      </c>
      <c r="AM54" s="329">
        <v>586856</v>
      </c>
      <c r="AN54" s="330">
        <v>77493</v>
      </c>
      <c r="AO54" s="331">
        <v>-19.600000000000001</v>
      </c>
      <c r="AP54" s="332">
        <v>82571</v>
      </c>
      <c r="AQ54" s="333">
        <v>3.6</v>
      </c>
      <c r="AR54" s="334">
        <v>-23.2</v>
      </c>
    </row>
    <row r="55" spans="1:44" x14ac:dyDescent="0.15">
      <c r="A55" s="256"/>
      <c r="AK55" s="312" t="s">
        <v>563</v>
      </c>
      <c r="AL55" s="313"/>
      <c r="AM55" s="321">
        <v>760188</v>
      </c>
      <c r="AN55" s="322">
        <v>101888</v>
      </c>
      <c r="AO55" s="323">
        <v>12.7</v>
      </c>
      <c r="AP55" s="324">
        <v>190274</v>
      </c>
      <c r="AQ55" s="325">
        <v>13.6</v>
      </c>
      <c r="AR55" s="326">
        <v>-0.9</v>
      </c>
    </row>
    <row r="56" spans="1:44" x14ac:dyDescent="0.15">
      <c r="A56" s="256"/>
      <c r="AK56" s="327"/>
      <c r="AL56" s="328" t="s">
        <v>561</v>
      </c>
      <c r="AM56" s="329">
        <v>640324</v>
      </c>
      <c r="AN56" s="330">
        <v>85823</v>
      </c>
      <c r="AO56" s="331">
        <v>10.7</v>
      </c>
      <c r="AP56" s="332">
        <v>88584</v>
      </c>
      <c r="AQ56" s="333">
        <v>7.3</v>
      </c>
      <c r="AR56" s="334">
        <v>3.4</v>
      </c>
    </row>
    <row r="57" spans="1:44" x14ac:dyDescent="0.15">
      <c r="A57" s="256"/>
      <c r="AK57" s="312" t="s">
        <v>564</v>
      </c>
      <c r="AL57" s="313"/>
      <c r="AM57" s="321">
        <v>1767950</v>
      </c>
      <c r="AN57" s="322">
        <v>237404</v>
      </c>
      <c r="AO57" s="323">
        <v>133</v>
      </c>
      <c r="AP57" s="324">
        <v>200194</v>
      </c>
      <c r="AQ57" s="325">
        <v>5.2</v>
      </c>
      <c r="AR57" s="326">
        <v>127.8</v>
      </c>
    </row>
    <row r="58" spans="1:44" x14ac:dyDescent="0.15">
      <c r="A58" s="256"/>
      <c r="AK58" s="327"/>
      <c r="AL58" s="328" t="s">
        <v>561</v>
      </c>
      <c r="AM58" s="329">
        <v>1218213</v>
      </c>
      <c r="AN58" s="330">
        <v>163584</v>
      </c>
      <c r="AO58" s="331">
        <v>90.6</v>
      </c>
      <c r="AP58" s="332">
        <v>106422</v>
      </c>
      <c r="AQ58" s="333">
        <v>20.100000000000001</v>
      </c>
      <c r="AR58" s="334">
        <v>70.5</v>
      </c>
    </row>
    <row r="59" spans="1:44" x14ac:dyDescent="0.15">
      <c r="A59" s="256"/>
      <c r="AK59" s="312" t="s">
        <v>565</v>
      </c>
      <c r="AL59" s="313"/>
      <c r="AM59" s="321">
        <v>816460</v>
      </c>
      <c r="AN59" s="322">
        <v>110661</v>
      </c>
      <c r="AO59" s="323">
        <v>-53.4</v>
      </c>
      <c r="AP59" s="324">
        <v>196914</v>
      </c>
      <c r="AQ59" s="325">
        <v>-1.6</v>
      </c>
      <c r="AR59" s="326">
        <v>-51.8</v>
      </c>
    </row>
    <row r="60" spans="1:44" x14ac:dyDescent="0.15">
      <c r="A60" s="256"/>
      <c r="AK60" s="327"/>
      <c r="AL60" s="328" t="s">
        <v>561</v>
      </c>
      <c r="AM60" s="329">
        <v>585348</v>
      </c>
      <c r="AN60" s="330">
        <v>79337</v>
      </c>
      <c r="AO60" s="331">
        <v>-51.5</v>
      </c>
      <c r="AP60" s="332">
        <v>98966</v>
      </c>
      <c r="AQ60" s="333">
        <v>-7</v>
      </c>
      <c r="AR60" s="334">
        <v>-44.5</v>
      </c>
    </row>
    <row r="61" spans="1:44" x14ac:dyDescent="0.15">
      <c r="A61" s="256"/>
      <c r="AK61" s="312" t="s">
        <v>566</v>
      </c>
      <c r="AL61" s="335"/>
      <c r="AM61" s="321">
        <v>972071</v>
      </c>
      <c r="AN61" s="322">
        <v>129696</v>
      </c>
      <c r="AO61" s="323">
        <v>30.3</v>
      </c>
      <c r="AP61" s="324">
        <v>191550</v>
      </c>
      <c r="AQ61" s="336">
        <v>4</v>
      </c>
      <c r="AR61" s="326">
        <v>26.3</v>
      </c>
    </row>
    <row r="62" spans="1:44" x14ac:dyDescent="0.15">
      <c r="A62" s="256"/>
      <c r="AK62" s="327"/>
      <c r="AL62" s="328" t="s">
        <v>561</v>
      </c>
      <c r="AM62" s="329">
        <v>754389</v>
      </c>
      <c r="AN62" s="330">
        <v>100532</v>
      </c>
      <c r="AO62" s="331">
        <v>21.3</v>
      </c>
      <c r="AP62" s="332">
        <v>91256</v>
      </c>
      <c r="AQ62" s="333">
        <v>4.9000000000000004</v>
      </c>
      <c r="AR62" s="334">
        <v>16.399999999999999</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2jucdndlpCQE5/44nMxGGBgY7j0/8BF++xWb7OH3psnsBFeCFzkoVI1cY1XhLSPjJ+SKnmQzN0pGCBJW+66A+w==" saltValue="WGH0hwEmUpfmzPXAHTDb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3" zoomScaleNormal="100" zoomScaleSheetLayoutView="55" workbookViewId="0">
      <selection activeCell="AD103" sqref="AD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568</v>
      </c>
    </row>
    <row r="121" spans="125:125" ht="13.5" hidden="1" customHeight="1" x14ac:dyDescent="0.15">
      <c r="DU121" s="250"/>
    </row>
  </sheetData>
  <sheetProtection algorithmName="SHA-512" hashValue="EBlFqMn3wnie/1XRinEodvjjR1vRchnB8i9i+JuGnpNiVEH1W/F8KcZXcwDjMTs9iKp5zs3wRho9Ev0bloZi9w==" saltValue="bKwveXq6/Hk8k3OBO1RU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517</v>
      </c>
    </row>
  </sheetData>
  <sheetProtection algorithmName="SHA-512" hashValue="UoAA9jUSW2mYz0Fmc+CEu+HDmOzeAybawhAIQJnaPgr75ha7zjpdwAQFKKz14A/W6f5bgZL5DzSzXkHbfaw+Uw==" saltValue="5yoL3aNRAvrwt63fYQVI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49" t="s">
        <v>3</v>
      </c>
      <c r="D47" s="1149"/>
      <c r="E47" s="1150"/>
      <c r="F47" s="11">
        <v>31.19</v>
      </c>
      <c r="G47" s="12">
        <v>26.01</v>
      </c>
      <c r="H47" s="12">
        <v>26.64</v>
      </c>
      <c r="I47" s="12">
        <v>24.52</v>
      </c>
      <c r="J47" s="13">
        <v>25.44</v>
      </c>
    </row>
    <row r="48" spans="2:10" ht="57.75" customHeight="1" x14ac:dyDescent="0.15">
      <c r="B48" s="14"/>
      <c r="C48" s="1151" t="s">
        <v>4</v>
      </c>
      <c r="D48" s="1151"/>
      <c r="E48" s="1152"/>
      <c r="F48" s="15">
        <v>3.23</v>
      </c>
      <c r="G48" s="16">
        <v>4.24</v>
      </c>
      <c r="H48" s="16">
        <v>3.6</v>
      </c>
      <c r="I48" s="16">
        <v>4.96</v>
      </c>
      <c r="J48" s="17">
        <v>4.3899999999999997</v>
      </c>
    </row>
    <row r="49" spans="2:10" ht="57.75" customHeight="1" thickBot="1" x14ac:dyDescent="0.2">
      <c r="B49" s="18"/>
      <c r="C49" s="1153" t="s">
        <v>5</v>
      </c>
      <c r="D49" s="1153"/>
      <c r="E49" s="1154"/>
      <c r="F49" s="19" t="s">
        <v>574</v>
      </c>
      <c r="G49" s="20" t="s">
        <v>575</v>
      </c>
      <c r="H49" s="20" t="s">
        <v>576</v>
      </c>
      <c r="I49" s="20">
        <v>0.45</v>
      </c>
      <c r="J49" s="21">
        <v>2.2200000000000002</v>
      </c>
    </row>
    <row r="50" spans="2:10" x14ac:dyDescent="0.15"/>
  </sheetData>
  <sheetProtection algorithmName="SHA-512" hashValue="e6TJic/pjHfN/Fs50S/xcvGt1qvbC4b0iT0Y33LIc0MwZ+H5S275/qEGiQ0McH3ITMR4EVmiBTTth5a3QVSugw==" saltValue="h9AJxfuqBjci2VnA0PfL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UtidaYosinori</cp:lastModifiedBy>
  <cp:lastPrinted>2023-03-09T02:02:22Z</cp:lastPrinted>
  <dcterms:created xsi:type="dcterms:W3CDTF">2023-02-20T03:26:17Z</dcterms:created>
  <dcterms:modified xsi:type="dcterms:W3CDTF">2023-10-11T07:09:31Z</dcterms:modified>
  <cp:category/>
</cp:coreProperties>
</file>