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obayasiTetuharu\Desktop\"/>
    </mc:Choice>
  </mc:AlternateContent>
  <xr:revisionPtr revIDLastSave="0" documentId="8_{A543C964-5C74-47A1-970E-55C43ADE9841}" xr6:coauthVersionLast="47" xr6:coauthVersionMax="47" xr10:uidLastSave="{00000000-0000-0000-0000-000000000000}"/>
  <workbookProtection workbookAlgorithmName="SHA-512" workbookHashValue="DxHOUXL/DoC5fwQ57ZYPJoBZHwomtvrIGdB4sKi01BHUj84APAMcrIjgrbFHDsM44l1WyyeQfwDb3IYfpxZ5mw==" workbookSaltValue="VzK/9cNwQx5HOykFk+Fmjw==" workbookSpinCount="100000" lockStructure="1"/>
  <bookViews>
    <workbookView xWindow="1560" yWindow="975" windowWidth="16890" windowHeight="146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<sst xmlns="http://schemas.openxmlformats.org/spreadsheetml/2006/main" count="241" uniqueCount="119">
  <si>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</si>
  <si>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</si>
  <si>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</si>
  <si>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</si>
  <si>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</si>
  <si>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</si>
  <si>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</si>
  <si>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</si>
  <si>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</si>
  <si>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</si>
  <si>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</si>
  <si>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</si>
  <si>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</si>
  <si>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</si>
  <si>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</si>
  <si>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</si>
  <si>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</si>
  <si>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</si>
  <si>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</si>
  <si>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</si>
  <si>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</si>
  <si>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</si>
  <si>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</si>
  <si>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</si>
  <si>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</si>
  <si>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</si>
  <si>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</si>
  <si>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</si>
  <si>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</si>
  <si>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</si>
  <si>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</si>
  <si>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</si>
  <si>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</si>
  <si>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</si>
  <si>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</si>
  <si>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</si>
  <si>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</si>
  <si>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</si>
  <si>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</si>
  <si>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</si>
  <si>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</si>
  <si>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</si>
  <si>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</si>
  <si>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</si>
  <si>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</si>
  <si>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</si>
  <si>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</si>
  <si>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</si>
  <si>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</si>
  <si>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</si>
  <si>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</si>
  <si>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</si>
  <si>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</si>
  <si>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</si>
  <si>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</si>
  <si>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</si>
  <si>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</si>
  <si>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</si>
  <si>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</si>
  <si>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</si>
  <si>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</si>
  <si>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</si>
  <si>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</si>
  <si>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</si>
  <si>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</si>
  <si>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</si>
  <si>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</si>
  <si>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</si>
  <si>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</si>
  <si>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</si>
  <si>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</si>
  <si>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</si>
  <si>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</si>
  <si>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</si>
  <si>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</si>
  <si>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</si>
  <si>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</si>
  <si>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</si>
  <si>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</si>
  <si>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</si>
  <si>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</si>
  <si>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</si>
  <si>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</si>
  <si>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</si>
  <si>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</si>
  <si>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</si>
  <si>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</si>
  <si>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</si>
  <si>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</si>
  <si>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</si>
  <si>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</si>
  <si>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</si>
  <si>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</si>
  <si>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</si>
  <si>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</si>
  <si>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</si>
  <si>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</si>
  <si>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南幌町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</si>
  <si>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</si>
  <si>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</si>
  <si>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</si>
  <si>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</si>
  <si>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</si>
  <si>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</si>
  <si>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</si>
  <si>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</si>
  <si>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</si>
  <si>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</si>
  <si>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</si>
  <si>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</si>
  <si>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</si>
  <si>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</si>
  <si>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</si>
  <si>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</si>
  <si>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</si>
  <si>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</si>
  <si>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当町においては、昭和50年度より下水道事業を
実施しており、最も老朽化の大きい管渠で布設か
ら45年経過している事から、管渠の基準的耐用年
数が50年である事を踏まえ、定期的な管渠調査や
予防保全を行っていく事が必要と考える。</t>
    <rPh sb="2" eb="3">
      <t>トウ</t>
    </rPh>
    <rPh sb="3" eb="4">
      <t>チョウ</t>
    </rPh>
    <rPh sb="10" eb="12">
      <t>ショウワ</t>
    </rPh>
    <rPh sb="14" eb="16">
      <t>ネンド</t>
    </rPh>
    <rPh sb="18" eb="21">
      <t>ゲスイドウ</t>
    </rPh>
    <rPh sb="21" eb="23">
      <t>ジギョウ</t>
    </rPh>
    <rPh sb="25" eb="27">
      <t>ジッシ</t>
    </rPh>
    <rPh sb="32" eb="33">
      <t>モット</t>
    </rPh>
    <rPh sb="34" eb="37">
      <t>ロウキュウカ</t>
    </rPh>
    <rPh sb="38" eb="39">
      <t>オオ</t>
    </rPh>
    <rPh sb="41" eb="43">
      <t>カンキョ</t>
    </rPh>
    <rPh sb="44" eb="46">
      <t>フセツ</t>
    </rPh>
    <rPh sb="51" eb="52">
      <t>ネン</t>
    </rPh>
    <rPh sb="52" eb="54">
      <t>ケイカ</t>
    </rPh>
    <rPh sb="58" eb="59">
      <t>コト</t>
    </rPh>
    <rPh sb="62" eb="64">
      <t>カンキョ</t>
    </rPh>
    <rPh sb="65" eb="67">
      <t>キジュン</t>
    </rPh>
    <rPh sb="67" eb="68">
      <t>テキ</t>
    </rPh>
    <rPh sb="68" eb="70">
      <t>タイヨウ</t>
    </rPh>
    <rPh sb="70" eb="71">
      <t>ネン</t>
    </rPh>
    <rPh sb="72" eb="73">
      <t>スウ</t>
    </rPh>
    <rPh sb="76" eb="77">
      <t>ネン</t>
    </rPh>
    <rPh sb="80" eb="81">
      <t>コト</t>
    </rPh>
    <rPh sb="82" eb="83">
      <t>フ</t>
    </rPh>
    <rPh sb="86" eb="89">
      <t>テイキテキ</t>
    </rPh>
    <rPh sb="90" eb="92">
      <t>カンキョ</t>
    </rPh>
    <rPh sb="92" eb="94">
      <t>チョウサ</t>
    </rPh>
    <rPh sb="96" eb="98">
      <t>ヨボウ</t>
    </rPh>
    <rPh sb="98" eb="100">
      <t>ホゼン</t>
    </rPh>
    <rPh sb="101" eb="102">
      <t>オコナ</t>
    </rPh>
    <rPh sb="106" eb="107">
      <t>コト</t>
    </rPh>
    <rPh sb="108" eb="110">
      <t>ヒツヨウ</t>
    </rPh>
    <rPh sb="111" eb="112">
      <t>カンガ</t>
    </rPh>
    <phoneticPr fontId="4"/>
  </si>
  <si>
    <t xml:space="preserve">
　南幌町の公共下水事業においては、類似団体と
比較すると、企業債残高対事業規模比率が低いに
も拘らず汚水処理費を料金収入で賄えてないのが
現状であり、今後においては更なる経営改善に向
けた取組を行っていく事が必要です。
　また、汚水管渠・ポンプ施設についても老朽化
が進んでいることを踏まえて、今後ストックマネ
ジメント計画を策定し適正かつ計画的な更新計画
を検討していく事が必要と考える。</t>
    <rPh sb="2" eb="5">
      <t>ナンポロチョウ</t>
    </rPh>
    <rPh sb="6" eb="8">
      <t>コウキョウ</t>
    </rPh>
    <rPh sb="8" eb="10">
      <t>ゲスイ</t>
    </rPh>
    <rPh sb="10" eb="12">
      <t>ジギョウ</t>
    </rPh>
    <rPh sb="18" eb="20">
      <t>ルイジ</t>
    </rPh>
    <rPh sb="20" eb="22">
      <t>ダンタイ</t>
    </rPh>
    <rPh sb="24" eb="26">
      <t>ヒカク</t>
    </rPh>
    <rPh sb="30" eb="32">
      <t>キギョウ</t>
    </rPh>
    <rPh sb="32" eb="33">
      <t>サイ</t>
    </rPh>
    <rPh sb="33" eb="35">
      <t>ザンダカ</t>
    </rPh>
    <rPh sb="35" eb="36">
      <t>タイ</t>
    </rPh>
    <rPh sb="36" eb="38">
      <t>ジギョウ</t>
    </rPh>
    <rPh sb="38" eb="40">
      <t>キボ</t>
    </rPh>
    <rPh sb="40" eb="42">
      <t>ヒリツ</t>
    </rPh>
    <rPh sb="43" eb="44">
      <t>ヒク</t>
    </rPh>
    <rPh sb="48" eb="49">
      <t>カカワ</t>
    </rPh>
    <rPh sb="51" eb="53">
      <t>オスイ</t>
    </rPh>
    <rPh sb="53" eb="55">
      <t>ショリ</t>
    </rPh>
    <rPh sb="55" eb="56">
      <t>ヒ</t>
    </rPh>
    <rPh sb="57" eb="59">
      <t>リョウキン</t>
    </rPh>
    <rPh sb="59" eb="61">
      <t>シュウニュウ</t>
    </rPh>
    <rPh sb="62" eb="63">
      <t>マカナ</t>
    </rPh>
    <rPh sb="70" eb="72">
      <t>ゲンジョウ</t>
    </rPh>
    <rPh sb="76" eb="78">
      <t>コンゴ</t>
    </rPh>
    <rPh sb="83" eb="84">
      <t>サラ</t>
    </rPh>
    <rPh sb="86" eb="88">
      <t>ケイエイ</t>
    </rPh>
    <rPh sb="88" eb="90">
      <t>カイゼン</t>
    </rPh>
    <rPh sb="91" eb="92">
      <t>ム</t>
    </rPh>
    <rPh sb="95" eb="97">
      <t>トリクミ</t>
    </rPh>
    <rPh sb="98" eb="99">
      <t>オコナ</t>
    </rPh>
    <rPh sb="103" eb="104">
      <t>コト</t>
    </rPh>
    <rPh sb="105" eb="107">
      <t>ヒツヨウ</t>
    </rPh>
    <rPh sb="115" eb="117">
      <t>オスイ</t>
    </rPh>
    <rPh sb="117" eb="119">
      <t>カンキョ</t>
    </rPh>
    <rPh sb="123" eb="125">
      <t>シセツ</t>
    </rPh>
    <rPh sb="130" eb="133">
      <t>ロウキュウカ</t>
    </rPh>
    <rPh sb="135" eb="136">
      <t>スス</t>
    </rPh>
    <rPh sb="143" eb="144">
      <t>フ</t>
    </rPh>
    <rPh sb="148" eb="150">
      <t>コンゴ</t>
    </rPh>
    <rPh sb="161" eb="163">
      <t>ケイカク</t>
    </rPh>
    <rPh sb="164" eb="166">
      <t>サクテイ</t>
    </rPh>
    <rPh sb="167" eb="169">
      <t>テキセイ</t>
    </rPh>
    <rPh sb="171" eb="173">
      <t>ケイカク</t>
    </rPh>
    <rPh sb="173" eb="174">
      <t>テキ</t>
    </rPh>
    <rPh sb="175" eb="177">
      <t>コウシン</t>
    </rPh>
    <rPh sb="177" eb="179">
      <t>ケイカク</t>
    </rPh>
    <rPh sb="181" eb="183">
      <t>ケントウ</t>
    </rPh>
    <rPh sb="187" eb="188">
      <t>コト</t>
    </rPh>
    <rPh sb="189" eb="191">
      <t>ヒツヨウ</t>
    </rPh>
    <rPh sb="192" eb="193">
      <t>カンガ</t>
    </rPh>
    <phoneticPr fontId="4"/>
  </si>
  <si>
    <t>①収益的収支比率
　比率について、100％以下となっており、人口減少等により料金収入の増収は見込めない。企業債残高は減少しているが、広域処理に係る建設費負担に対する新規借入を平成26年度より行っている事から、現在の状況と同程度で推移していくと考えられる。不足額については一般会計からの繰入金で補っています。
④企業債残高対事業費規模比率
　企業債残高については、企業債償還終了に伴い
減少しているが、広域処理に係る建設費負担に対する新規借入を平成26年度より行っている事から、企業債残高は現在の状況と同程度で推移していくと考えられる。今後は人口減少により営業収益の減少が見込まれ事から比率については増加していくと考えられる。
⑤経費回収率
　経費回収率は100％を割り込んでいるが徐々に改
善傾向である。今後においても更なる汚水処理
経費等の削減が必要である。
⑥汚水処理原価
　汚水処理原価は類似団体平均値より高めとなっ
ており、有収水量に対して汚水処理に係る経費が
高くなっていることが考えられる。今後において
計画的な補修や機器の更新により維持管理費等の
削減の取り組みを行っていく必要がある。
⑧水洗化率
　水洗化率について、約100％となっていますが
今後もより良い生活環境の実現、水質保全に貢献
するため、より一層水洗化の推進に努めます。</t>
    <rPh sb="1" eb="3">
      <t>シュウエキ</t>
    </rPh>
    <rPh sb="3" eb="4">
      <t>テキ</t>
    </rPh>
    <rPh sb="4" eb="6">
      <t>シュウシ</t>
    </rPh>
    <rPh sb="6" eb="8">
      <t>ヒリツ</t>
    </rPh>
    <rPh sb="10" eb="12">
      <t>ヒリツ</t>
    </rPh>
    <rPh sb="21" eb="23">
      <t>イカ</t>
    </rPh>
    <rPh sb="30" eb="32">
      <t>ジンコウ</t>
    </rPh>
    <rPh sb="32" eb="34">
      <t>ゲンショウ</t>
    </rPh>
    <rPh sb="34" eb="35">
      <t>トウ</t>
    </rPh>
    <rPh sb="38" eb="39">
      <t>リョウ</t>
    </rPh>
    <rPh sb="39" eb="40">
      <t>キン</t>
    </rPh>
    <rPh sb="40" eb="42">
      <t>シュウニュウ</t>
    </rPh>
    <rPh sb="43" eb="45">
      <t>ゾウシュウ</t>
    </rPh>
    <rPh sb="46" eb="48">
      <t>ミコ</t>
    </rPh>
    <rPh sb="52" eb="54">
      <t>キギョウ</t>
    </rPh>
    <rPh sb="54" eb="55">
      <t>サイ</t>
    </rPh>
    <rPh sb="55" eb="57">
      <t>ザンダカ</t>
    </rPh>
    <rPh sb="58" eb="60">
      <t>ゲンショウ</t>
    </rPh>
    <rPh sb="114" eb="116">
      <t>スイイ</t>
    </rPh>
    <rPh sb="121" eb="122">
      <t>カンガ</t>
    </rPh>
    <rPh sb="127" eb="129">
      <t>フソク</t>
    </rPh>
    <rPh sb="129" eb="130">
      <t>ガク</t>
    </rPh>
    <rPh sb="135" eb="137">
      <t>イッパン</t>
    </rPh>
    <rPh sb="137" eb="139">
      <t>カイケイ</t>
    </rPh>
    <rPh sb="142" eb="144">
      <t>クリイレ</t>
    </rPh>
    <rPh sb="144" eb="145">
      <t>キン</t>
    </rPh>
    <rPh sb="146" eb="147">
      <t>オギナ</t>
    </rPh>
    <rPh sb="155" eb="157">
      <t>キギョウ</t>
    </rPh>
    <rPh sb="157" eb="158">
      <t>サイ</t>
    </rPh>
    <rPh sb="158" eb="160">
      <t>ザンダカ</t>
    </rPh>
    <rPh sb="160" eb="161">
      <t>タイ</t>
    </rPh>
    <rPh sb="161" eb="163">
      <t>ジギョウ</t>
    </rPh>
    <rPh sb="163" eb="164">
      <t>ヒ</t>
    </rPh>
    <rPh sb="164" eb="166">
      <t>キボ</t>
    </rPh>
    <rPh sb="166" eb="168">
      <t>ヒリツ</t>
    </rPh>
    <rPh sb="170" eb="172">
      <t>キギョウ</t>
    </rPh>
    <rPh sb="172" eb="173">
      <t>サイ</t>
    </rPh>
    <rPh sb="173" eb="175">
      <t>ザンダカ</t>
    </rPh>
    <rPh sb="181" eb="183">
      <t>キギョウ</t>
    </rPh>
    <rPh sb="183" eb="184">
      <t>サイ</t>
    </rPh>
    <rPh sb="184" eb="186">
      <t>ショウカン</t>
    </rPh>
    <rPh sb="186" eb="188">
      <t>シュウリョウ</t>
    </rPh>
    <rPh sb="189" eb="190">
      <t>トモナ</t>
    </rPh>
    <rPh sb="192" eb="194">
      <t>ゲンショウ</t>
    </rPh>
    <rPh sb="200" eb="202">
      <t>コウイキ</t>
    </rPh>
    <rPh sb="202" eb="204">
      <t>ショリ</t>
    </rPh>
    <rPh sb="205" eb="206">
      <t>カカ</t>
    </rPh>
    <rPh sb="209" eb="210">
      <t>ヒ</t>
    </rPh>
    <rPh sb="210" eb="212">
      <t>フタン</t>
    </rPh>
    <rPh sb="213" eb="214">
      <t>タイ</t>
    </rPh>
    <rPh sb="216" eb="218">
      <t>シンキ</t>
    </rPh>
    <rPh sb="218" eb="220">
      <t>カリイレ</t>
    </rPh>
    <rPh sb="221" eb="223">
      <t>ヘイセイ</t>
    </rPh>
    <rPh sb="225" eb="227">
      <t>ネンド</t>
    </rPh>
    <rPh sb="229" eb="230">
      <t>オコナ</t>
    </rPh>
    <rPh sb="235" eb="237">
      <t>キギョウ</t>
    </rPh>
    <rPh sb="237" eb="238">
      <t>サイ</t>
    </rPh>
    <rPh sb="238" eb="240">
      <t>ザンダカ</t>
    </rPh>
    <rPh sb="241" eb="243">
      <t>ゲンザイ</t>
    </rPh>
    <rPh sb="244" eb="246">
      <t>ジョウキョウ</t>
    </rPh>
    <rPh sb="248" eb="250">
      <t>テイド</t>
    </rPh>
    <rPh sb="251" eb="253">
      <t>スイイ</t>
    </rPh>
    <rPh sb="260" eb="262">
      <t>ケイヒ</t>
    </rPh>
    <rPh sb="262" eb="264">
      <t>カイシュウ</t>
    </rPh>
    <rPh sb="264" eb="265">
      <t>リツ</t>
    </rPh>
    <rPh sb="267" eb="269">
      <t>コンゴ</t>
    </rPh>
    <rPh sb="270" eb="272">
      <t>ジンコウ</t>
    </rPh>
    <rPh sb="272" eb="274">
      <t>ゲンショウ</t>
    </rPh>
    <rPh sb="277" eb="279">
      <t>エイギョウ</t>
    </rPh>
    <rPh sb="279" eb="281">
      <t>シュウエキ</t>
    </rPh>
    <rPh sb="282" eb="284">
      <t>ゲンショウ</t>
    </rPh>
    <rPh sb="285" eb="287">
      <t>ミコ</t>
    </rPh>
    <rPh sb="289" eb="290">
      <t>コト</t>
    </rPh>
    <rPh sb="292" eb="294">
      <t>ヒリツ</t>
    </rPh>
    <rPh sb="299" eb="301">
      <t>ゾウカ</t>
    </rPh>
    <rPh sb="306" eb="307">
      <t>カンガ</t>
    </rPh>
    <rPh sb="312" eb="314">
      <t>ケイヒ</t>
    </rPh>
    <rPh sb="314" eb="316">
      <t>カイシュウ</t>
    </rPh>
    <rPh sb="316" eb="317">
      <t>リツ</t>
    </rPh>
    <rPh sb="323" eb="324">
      <t>ワ</t>
    </rPh>
    <rPh sb="325" eb="326">
      <t>コ</t>
    </rPh>
    <rPh sb="331" eb="333">
      <t>ジョジョ</t>
    </rPh>
    <rPh sb="334" eb="335">
      <t>カイ</t>
    </rPh>
    <rPh sb="358" eb="360">
      <t>ケイヒ</t>
    </rPh>
    <rPh sb="360" eb="361">
      <t>トウ</t>
    </rPh>
    <rPh sb="362" eb="364">
      <t>サクゲン</t>
    </rPh>
    <rPh sb="365" eb="367">
      <t>ヒツヨウ</t>
    </rPh>
    <rPh sb="373" eb="375">
      <t>オスイ</t>
    </rPh>
    <rPh sb="375" eb="377">
      <t>ショリ</t>
    </rPh>
    <rPh sb="377" eb="379">
      <t>ゲンカ</t>
    </rPh>
    <rPh sb="381" eb="383">
      <t>オスイ</t>
    </rPh>
    <rPh sb="383" eb="385">
      <t>ショリ</t>
    </rPh>
    <rPh sb="385" eb="387">
      <t>ゲンカ</t>
    </rPh>
    <rPh sb="388" eb="390">
      <t>ルイジ</t>
    </rPh>
    <rPh sb="390" eb="392">
      <t>ダンタイ</t>
    </rPh>
    <rPh sb="392" eb="394">
      <t>ヘイキン</t>
    </rPh>
    <rPh sb="394" eb="395">
      <t>チ</t>
    </rPh>
    <rPh sb="397" eb="398">
      <t>タカ</t>
    </rPh>
    <rPh sb="407" eb="409">
      <t>ユウシュウ</t>
    </rPh>
    <rPh sb="409" eb="411">
      <t>スイリョウ</t>
    </rPh>
    <rPh sb="412" eb="413">
      <t>タイ</t>
    </rPh>
    <rPh sb="415" eb="417">
      <t>オスイ</t>
    </rPh>
    <rPh sb="417" eb="419">
      <t>ショリ</t>
    </rPh>
    <rPh sb="420" eb="421">
      <t>カカ</t>
    </rPh>
    <rPh sb="422" eb="424">
      <t>ケイヒ</t>
    </rPh>
    <rPh sb="426" eb="427">
      <t>タカ</t>
    </rPh>
    <rPh sb="436" eb="437">
      <t>カンガ</t>
    </rPh>
    <rPh sb="442" eb="444">
      <t>コンゴ</t>
    </rPh>
    <rPh sb="449" eb="451">
      <t>ケイカク</t>
    </rPh>
    <rPh sb="451" eb="452">
      <t>テキ</t>
    </rPh>
    <rPh sb="453" eb="455">
      <t>ホシュウ</t>
    </rPh>
    <rPh sb="456" eb="458">
      <t>キキ</t>
    </rPh>
    <rPh sb="459" eb="461">
      <t>コウシン</t>
    </rPh>
    <rPh sb="464" eb="466">
      <t>イジ</t>
    </rPh>
    <rPh sb="466" eb="468">
      <t>カンリ</t>
    </rPh>
    <rPh sb="468" eb="469">
      <t>ヒ</t>
    </rPh>
    <rPh sb="469" eb="470">
      <t>トウ</t>
    </rPh>
    <rPh sb="472" eb="474">
      <t>サクゲン</t>
    </rPh>
    <rPh sb="475" eb="476">
      <t>ト</t>
    </rPh>
    <rPh sb="477" eb="478">
      <t>ク</t>
    </rPh>
    <rPh sb="480" eb="481">
      <t>オコナ</t>
    </rPh>
    <rPh sb="485" eb="487">
      <t>ヒツヨウ</t>
    </rPh>
    <rPh sb="493" eb="496">
      <t>スイセンカ</t>
    </rPh>
    <rPh sb="496" eb="497">
      <t>リツ</t>
    </rPh>
    <rPh sb="499" eb="502">
      <t>スイセンカ</t>
    </rPh>
    <rPh sb="502" eb="503">
      <t>リツ</t>
    </rPh>
    <rPh sb="508" eb="509">
      <t>ヤク</t>
    </rPh>
    <rPh sb="522" eb="524">
      <t>コンゴ</t>
    </rPh>
    <rPh sb="527" eb="528">
      <t>ヨ</t>
    </rPh>
    <rPh sb="529" eb="531">
      <t>セイカツ</t>
    </rPh>
    <rPh sb="531" eb="533">
      <t>カンキョウ</t>
    </rPh>
    <rPh sb="534" eb="536">
      <t>ジツゲン</t>
    </rPh>
    <rPh sb="537" eb="539">
      <t>スイシツ</t>
    </rPh>
    <rPh sb="539" eb="541">
      <t>ホゼン</t>
    </rPh>
    <rPh sb="542" eb="543">
      <t>ミツグ</t>
    </rPh>
    <rPh sb="543" eb="544">
      <t>ケン</t>
    </rPh>
    <rPh sb="552" eb="554">
      <t>イッソウ</t>
    </rPh>
    <rPh sb="554" eb="557">
      <t>スイセンカ</t>
    </rPh>
    <rPh sb="558" eb="560">
      <t>スイシン</t>
    </rPh>
    <rPh sb="561" eb="56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</si>
</sst>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A5-47CC-9BD9-8812C0AC0B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02A5-47CC-9BD9-8812C0AC0B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80-4567-A9B7-ADA3819047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F480-4567-A9B7-ADA3819047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99.77</c:v>
                </c:pt>
                <c:pt idx="1">
                  <c:v>99.76</c:v>
                </c:pt>
                <c:pt idx="2">
                  <c:v>99.8</c:v>
                </c:pt>
                <c:pt idx="3">
                  <c:v>99.8</c:v>
                </c:pt>
                <c:pt idx="4">
                  <c:v>99.8</c:v>
                </c:pt>
              </c:numCache>
            </c:numRef>
          </c:val>
          <c:extLst>
            <c:ext xmlns:c16="http://schemas.microsoft.com/office/drawing/2014/chart" uri="{C3380CC4-5D6E-409C-BE32-E72D297353CC}">
              <c16:uniqueId val="{00000000-6CA1-426F-82C8-9A4F8CF412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6CA1-426F-82C8-9A4F8CF412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92.69</c:v>
                </c:pt>
                <c:pt idx="1">
                  <c:v>94.67</c:v>
                </c:pt>
                <c:pt idx="2">
                  <c:v>93.72</c:v>
                </c:pt>
                <c:pt idx="3">
                  <c:v>95.13</c:v>
                </c:pt>
                <c:pt idx="4">
                  <c:v>95.01</c:v>
                </c:pt>
              </c:numCache>
            </c:numRef>
          </c:val>
          <c:extLst>
            <c:ext xmlns:c16="http://schemas.microsoft.com/office/drawing/2014/chart" uri="{C3380CC4-5D6E-409C-BE32-E72D297353CC}">
              <c16:uniqueId val="{00000000-9842-4EB5-A73C-561F8C0E1B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42-4EB5-A73C-561F8C0E1B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B-465B-9E06-EE7DB2372B3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B-465B-9E06-EE7DB2372B3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B8-4F68-8307-5556665145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B8-4F68-8307-5556665145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96-4C17-84AE-BF0E58751C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6-4C17-84AE-BF0E58751C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89-4A98-A848-F0F7DC2A7B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89-4A98-A848-F0F7DC2A7B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211.01</c:v>
                </c:pt>
                <c:pt idx="1">
                  <c:v>135.83000000000001</c:v>
                </c:pt>
                <c:pt idx="2">
                  <c:v>46.85</c:v>
                </c:pt>
                <c:pt idx="3">
                  <c:v>124.19</c:v>
                </c:pt>
                <c:pt idx="4">
                  <c:v>80.459999999999994</c:v>
                </c:pt>
              </c:numCache>
            </c:numRef>
          </c:val>
          <c:extLst>
            <c:ext xmlns:c16="http://schemas.microsoft.com/office/drawing/2014/chart" uri="{C3380CC4-5D6E-409C-BE32-E72D297353CC}">
              <c16:uniqueId val="{00000000-C7D2-4E49-A397-6DFD77F5A1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C7D2-4E49-A397-6DFD77F5A1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90.56</c:v>
                </c:pt>
                <c:pt idx="1">
                  <c:v>94.89</c:v>
                </c:pt>
                <c:pt idx="2">
                  <c:v>93.41</c:v>
                </c:pt>
                <c:pt idx="3">
                  <c:v>95.83</c:v>
                </c:pt>
                <c:pt idx="4">
                  <c:v>95.99</c:v>
                </c:pt>
              </c:numCache>
            </c:numRef>
          </c:val>
          <c:extLst>
            <c:ext xmlns:c16="http://schemas.microsoft.com/office/drawing/2014/chart" uri="{C3380CC4-5D6E-409C-BE32-E72D297353CC}">
              <c16:uniqueId val="{00000000-0D94-41B8-9305-F05DC69068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0D94-41B8-9305-F05DC69068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236.07</c:v>
                </c:pt>
                <c:pt idx="1">
                  <c:v>222.86</c:v>
                </c:pt>
                <c:pt idx="2">
                  <c:v>227.43</c:v>
                </c:pt>
                <c:pt idx="3">
                  <c:v>223.34</c:v>
                </c:pt>
                <c:pt idx="4">
                  <c:v>226.33</c:v>
                </c:pt>
              </c:numCache>
            </c:numRef>
          </c:val>
          <c:extLst>
            <c:ext xmlns:c16="http://schemas.microsoft.com/office/drawing/2014/chart" uri="{C3380CC4-5D6E-409C-BE32-E72D297353CC}">
              <c16:uniqueId val="{00000000-4FC1-4ABE-9751-DDDD36C786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4FC1-4ABE-9751-DDDD36C786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南幌町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7447</v>
      </c>
      <c r="AM8" s="51"/>
      <c r="AN8" s="51"/>
      <c r="AO8" s="51"/>
      <c r="AP8" s="51"/>
      <c r="AQ8" s="51"/>
      <c r="AR8" s="51"/>
      <c r="AS8" s="51"/>
      <c r="AT8" s="46">
        <f>データ!T6</f>
        <v>81.36</v>
      </c>
      <c r="AU8" s="46"/>
      <c r="AV8" s="46"/>
      <c r="AW8" s="46"/>
      <c r="AX8" s="46"/>
      <c r="AY8" s="46"/>
      <c r="AZ8" s="46"/>
      <c r="BA8" s="46"/>
      <c r="BB8" s="46">
        <f>データ!U6</f>
        <v>91.53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72.64</v>
      </c>
      <c r="Q10" s="46"/>
      <c r="R10" s="46"/>
      <c r="S10" s="46"/>
      <c r="T10" s="46"/>
      <c r="U10" s="46"/>
      <c r="V10" s="46"/>
      <c r="W10" s="46">
        <f>データ!Q6</f>
        <v>80.58</v>
      </c>
      <c r="X10" s="46"/>
      <c r="Y10" s="46"/>
      <c r="Z10" s="46"/>
      <c r="AA10" s="46"/>
      <c r="AB10" s="46"/>
      <c r="AC10" s="46"/>
      <c r="AD10" s="51">
        <f>データ!R6</f>
        <v>3924</v>
      </c>
      <c r="AE10" s="51"/>
      <c r="AF10" s="51"/>
      <c r="AG10" s="51"/>
      <c r="AH10" s="51"/>
      <c r="AI10" s="51"/>
      <c r="AJ10" s="51"/>
      <c r="AK10" s="2"/>
      <c r="AL10" s="51">
        <f>データ!V6</f>
        <v>5387</v>
      </c>
      <c r="AM10" s="51"/>
      <c r="AN10" s="51"/>
      <c r="AO10" s="51"/>
      <c r="AP10" s="51"/>
      <c r="AQ10" s="51"/>
      <c r="AR10" s="51"/>
      <c r="AS10" s="51"/>
      <c r="AT10" s="46">
        <f>データ!W6</f>
        <v>2.64</v>
      </c>
      <c r="AU10" s="46"/>
      <c r="AV10" s="46"/>
      <c r="AW10" s="46"/>
      <c r="AX10" s="46"/>
      <c r="AY10" s="46"/>
      <c r="AZ10" s="46"/>
      <c r="BA10" s="46"/>
      <c r="BB10" s="46">
        <f>データ!X6</f>
        <v>2040.53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29.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20IemvasYpOZtlgaqEBfNv1rYoYOQQ5EWXUpMvDIqU5A8ghSjzmKwbaKbnKGFH3XL0kfIcZ9V/11ax4wUunrDg==" saltValue="lr/44ZBpDs9J/GHmfPY8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14231</v>
      </c>
      <c r="D6" s="33">
        <f t="shared" si="3"/>
        <v>47</v>
      </c>
      <c r="E6" s="33">
        <f t="shared" si="3"/>
        <v>17</v>
      </c>
      <c r="F6" s="33">
        <f t="shared" si="3"/>
        <v>1</v>
      </c>
      <c r="G6" s="33">
        <f t="shared" si="3"/>
        <v>0</v>
      </c>
      <c r="H6" s="33" t="str">
        <f t="shared" si="3"/>
        <v>北海道　南幌町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72.64</v>
      </c>
      <c r="Q6" s="34">
        <f t="shared" si="3"/>
        <v>80.58</v>
      </c>
      <c r="R6" s="34">
        <f t="shared" si="3"/>
        <v>3924</v>
      </c>
      <c r="S6" s="34">
        <f t="shared" si="3"/>
        <v>7447</v>
      </c>
      <c r="T6" s="34">
        <f t="shared" si="3"/>
        <v>81.36</v>
      </c>
      <c r="U6" s="34">
        <f t="shared" si="3"/>
        <v>91.53</v>
      </c>
      <c r="V6" s="34">
        <f t="shared" si="3"/>
        <v>5387</v>
      </c>
      <c r="W6" s="34">
        <f t="shared" si="3"/>
        <v>2.64</v>
      </c>
      <c r="X6" s="34">
        <f t="shared" si="3"/>
        <v>2040.53</v>
      </c>
      <c r="Y6" s="35">
        <f>IF(Y7="",NA(),Y7)</f>
        <v>92.69</v>
      </c>
      <c r="Z6" s="35">
        <f t="shared" ref="Z6:AH6" si="4">IF(Z7="",NA(),Z7)</f>
        <v>94.67</v>
      </c>
      <c r="AA6" s="35">
        <f t="shared" si="4"/>
        <v>93.72</v>
      </c>
      <c r="AB6" s="35">
        <f t="shared" si="4"/>
        <v>95.13</v>
      </c>
      <c r="AC6" s="35">
        <f t="shared" si="4"/>
        <v>95.01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211.01</v>
      </c>
      <c r="BG6" s="35">
        <f t="shared" ref="BG6:BO6" si="7">IF(BG7="",NA(),BG7)</f>
        <v>135.83000000000001</v>
      </c>
      <c r="BH6" s="35">
        <f t="shared" si="7"/>
        <v>46.85</v>
      </c>
      <c r="BI6" s="35">
        <f t="shared" si="7"/>
        <v>124.19</v>
      </c>
      <c r="BJ6" s="35">
        <f t="shared" si="7"/>
        <v>80.459999999999994</v>
      </c>
      <c r="BK6" s="35">
        <f t="shared" si="7"/>
        <v>671.97</v>
      </c>
      <c r="BL6" s="35">
        <f t="shared" si="7"/>
        <v>798.84</v>
      </c>
      <c r="BM6" s="35">
        <f t="shared" si="7"/>
        <v>692.13</v>
      </c>
      <c r="BN6" s="35">
        <f t="shared" si="7"/>
        <v>807.75</v>
      </c>
      <c r="BO6" s="35">
        <f t="shared" si="7"/>
        <v>812.92</v>
      </c>
      <c r="BP6" s="34" t="str">
        <f>IF(BP7="","",IF(BP7="-","【-】","【"&amp;SUBSTITUTE(TEXT(BP7,"#,##0.00"),"-","△")&amp;"】"))</f>
        <v>【705.21】</v>
      </c>
      <c r="BQ6" s="35">
        <f>IF(BQ7="",NA(),BQ7)</f>
        <v>90.56</v>
      </c>
      <c r="BR6" s="35">
        <f t="shared" ref="BR6:BZ6" si="8">IF(BR7="",NA(),BR7)</f>
        <v>94.89</v>
      </c>
      <c r="BS6" s="35">
        <f t="shared" si="8"/>
        <v>93.41</v>
      </c>
      <c r="BT6" s="35">
        <f t="shared" si="8"/>
        <v>95.83</v>
      </c>
      <c r="BU6" s="35">
        <f t="shared" si="8"/>
        <v>95.99</v>
      </c>
      <c r="BV6" s="35">
        <f t="shared" si="8"/>
        <v>86.34</v>
      </c>
      <c r="BW6" s="35">
        <f t="shared" si="8"/>
        <v>86.85</v>
      </c>
      <c r="BX6" s="35">
        <f t="shared" si="8"/>
        <v>88.98</v>
      </c>
      <c r="BY6" s="35">
        <f t="shared" si="8"/>
        <v>86.94</v>
      </c>
      <c r="BZ6" s="35">
        <f t="shared" si="8"/>
        <v>85.4</v>
      </c>
      <c r="CA6" s="34" t="str">
        <f>IF(CA7="","",IF(CA7="-","【-】","【"&amp;SUBSTITUTE(TEXT(CA7,"#,##0.00"),"-","△")&amp;"】"))</f>
        <v>【98.96】</v>
      </c>
      <c r="CB6" s="35">
        <f>IF(CB7="",NA(),CB7)</f>
        <v>236.07</v>
      </c>
      <c r="CC6" s="35">
        <f t="shared" ref="CC6:CK6" si="9">IF(CC7="",NA(),CC7)</f>
        <v>222.86</v>
      </c>
      <c r="CD6" s="35">
        <f t="shared" si="9"/>
        <v>227.43</v>
      </c>
      <c r="CE6" s="35">
        <f t="shared" si="9"/>
        <v>223.34</v>
      </c>
      <c r="CF6" s="35">
        <f t="shared" si="9"/>
        <v>226.33</v>
      </c>
      <c r="CG6" s="35">
        <f t="shared" si="9"/>
        <v>175.12</v>
      </c>
      <c r="CH6" s="35">
        <f t="shared" si="9"/>
        <v>177.15</v>
      </c>
      <c r="CI6" s="35">
        <f t="shared" si="9"/>
        <v>175.05</v>
      </c>
      <c r="CJ6" s="35">
        <f t="shared" si="9"/>
        <v>179.63</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55.58</v>
      </c>
      <c r="CS6" s="35">
        <f t="shared" si="10"/>
        <v>54.05</v>
      </c>
      <c r="CT6" s="35">
        <f t="shared" si="10"/>
        <v>57.54</v>
      </c>
      <c r="CU6" s="35">
        <f t="shared" si="10"/>
        <v>55.55</v>
      </c>
      <c r="CV6" s="35">
        <f t="shared" si="10"/>
        <v>55.84</v>
      </c>
      <c r="CW6" s="34" t="str">
        <f>IF(CW7="","",IF(CW7="-","【-】","【"&amp;SUBSTITUTE(TEXT(CW7,"#,##0.00"),"-","△")&amp;"】"))</f>
        <v>【59.57】</v>
      </c>
      <c r="CX6" s="35">
        <f>IF(CX7="",NA(),CX7)</f>
        <v>99.77</v>
      </c>
      <c r="CY6" s="35">
        <f t="shared" ref="CY6:DG6" si="11">IF(CY7="",NA(),CY7)</f>
        <v>99.76</v>
      </c>
      <c r="CZ6" s="35">
        <f t="shared" si="11"/>
        <v>99.8</v>
      </c>
      <c r="DA6" s="35">
        <f t="shared" si="11"/>
        <v>99.8</v>
      </c>
      <c r="DB6" s="35">
        <f t="shared" si="11"/>
        <v>99.8</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15">
      <c r="A7" s="28"/>
      <c r="B7" s="37">
        <v>2020</v>
      </c>
      <c r="C7" s="37">
        <v>14231</v>
      </c>
      <c r="D7" s="37">
        <v>47</v>
      </c>
      <c r="E7" s="37">
        <v>17</v>
      </c>
      <c r="F7" s="37">
        <v>1</v>
      </c>
      <c r="G7" s="37">
        <v>0</v>
      </c>
      <c r="H7" s="37" t="s">
        <v>97</v>
      </c>
      <c r="I7" s="37" t="s">
        <v>98</v>
      </c>
      <c r="J7" s="37" t="s">
        <v>99</v>
      </c>
      <c r="K7" s="37" t="s">
        <v>100</v>
      </c>
      <c r="L7" s="37" t="s">
        <v>101</v>
      </c>
      <c r="M7" s="37" t="s">
        <v>102</v>
      </c>
      <c r="N7" s="38" t="s">
        <v>103</v>
      </c>
      <c r="O7" s="38" t="s">
        <v>104</v>
      </c>
      <c r="P7" s="38">
        <v>72.64</v>
      </c>
      <c r="Q7" s="38">
        <v>80.58</v>
      </c>
      <c r="R7" s="38">
        <v>3924</v>
      </c>
      <c r="S7" s="38">
        <v>7447</v>
      </c>
      <c r="T7" s="38">
        <v>81.36</v>
      </c>
      <c r="U7" s="38">
        <v>91.53</v>
      </c>
      <c r="V7" s="38">
        <v>5387</v>
      </c>
      <c r="W7" s="38">
        <v>2.64</v>
      </c>
      <c r="X7" s="38">
        <v>2040.53</v>
      </c>
      <c r="Y7" s="38">
        <v>92.69</v>
      </c>
      <c r="Z7" s="38">
        <v>94.67</v>
      </c>
      <c r="AA7" s="38">
        <v>93.72</v>
      </c>
      <c r="AB7" s="38">
        <v>95.13</v>
      </c>
      <c r="AC7" s="38">
        <v>95.01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211.01</v>
      </c>
      <c r="BG7" s="38">
        <v>135.83000000000001</v>
      </c>
      <c r="BH7" s="38">
        <v>46.85</v>
      </c>
      <c r="BI7" s="38">
        <v>124.19</v>
      </c>
      <c r="BJ7" s="38">
        <v>80.459999999999994</v>
      </c>
      <c r="BK7" s="38">
        <v>671.97</v>
      </c>
      <c r="BL7" s="38">
        <v>798.84</v>
      </c>
      <c r="BM7" s="38">
        <v>692.13</v>
      </c>
      <c r="BN7" s="38">
        <v>807.75</v>
      </c>
      <c r="BO7" s="38">
        <v>812.92</v>
      </c>
      <c r="BP7" s="38">
        <v>705.21</v>
      </c>
      <c r="BQ7" s="38">
        <v>90.56</v>
      </c>
      <c r="BR7" s="38">
        <v>94.89</v>
      </c>
      <c r="BS7" s="38">
        <v>93.41</v>
      </c>
      <c r="BT7" s="38">
        <v>95.83</v>
      </c>
      <c r="BU7" s="38">
        <v>95.99</v>
      </c>
      <c r="BV7" s="38">
        <v>86.34</v>
      </c>
      <c r="BW7" s="38">
        <v>86.85</v>
      </c>
      <c r="BX7" s="38">
        <v>88.98</v>
      </c>
      <c r="BY7" s="38">
        <v>86.94</v>
      </c>
      <c r="BZ7" s="38">
        <v>85.4</v>
      </c>
      <c r="CA7" s="38">
        <v>98.96</v>
      </c>
      <c r="CB7" s="38">
        <v>236.07</v>
      </c>
      <c r="CC7" s="38">
        <v>222.86</v>
      </c>
      <c r="CD7" s="38">
        <v>227.43</v>
      </c>
      <c r="CE7" s="38">
        <v>223.34</v>
      </c>
      <c r="CF7" s="38">
        <v>226.33</v>
      </c>
      <c r="CG7" s="38">
        <v>175.12</v>
      </c>
      <c r="CH7" s="38">
        <v>177.15</v>
      </c>
      <c r="CI7" s="38">
        <v>175.05</v>
      </c>
      <c r="CJ7" s="38">
        <v>179.63</v>
      </c>
      <c r="CK7" s="38">
        <v>188.57</v>
      </c>
      <c r="CL7" s="38">
        <v>134.52000000000001</v>
      </c>
      <c r="CM7" s="38" t="s">
        <v>103</v>
      </c>
      <c r="CN7" s="38" t="s">
        <v>103</v>
      </c>
      <c r="CO7" s="38" t="s">
        <v>103</v>
      </c>
      <c r="CP7" s="38" t="s">
        <v>103</v>
      </c>
      <c r="CQ7" s="38" t="s">
        <v>103</v>
      </c>
      <c r="CR7" s="38">
        <v>55.58</v>
      </c>
      <c r="CS7" s="38">
        <v>54.05</v>
      </c>
      <c r="CT7" s="38">
        <v>57.54</v>
      </c>
      <c r="CU7" s="38">
        <v>55.55</v>
      </c>
      <c r="CV7" s="38">
        <v>55.84</v>
      </c>
      <c r="CW7" s="38">
        <v>59.57</v>
      </c>
      <c r="CX7" s="38">
        <v>99.77</v>
      </c>
      <c r="CY7" s="38">
        <v>99.76</v>
      </c>
      <c r="CZ7" s="38">
        <v>99.8</v>
      </c>
      <c r="DA7" s="38">
        <v>99.8</v>
      </c>
      <c r="DB7" s="38">
        <v>99.8</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0.15</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2022-01-19T07:58:35Z</cp:lastPrinted>
  <dcterms:created xsi:type="dcterms:W3CDTF">2021-12-03T07:42:16Z</dcterms:created>
  <dcterms:modified xsi:type="dcterms:W3CDTF">2022-03-11T05:33:17Z</dcterms:modified>
  <cp:category/>
</cp:coreProperties>
</file>