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50.10\share\都市整備課\04都市施設G\09農業集落排水事業に関する事務\R3.1.14Fw 〈依頼：1月25日（月）まで〉公営企業に係る経営比較分析表（令和元年度決算）の分析等について\"/>
    </mc:Choice>
  </mc:AlternateContent>
  <workbookProtection workbookAlgorithmName="SHA-512" workbookHashValue="m/DsyKLu6tQ1W8Oy4Ecsy/QgJECKzwTbQHvzQcmSsUGg1dZil6K/qWwzoYMxH9Ggu3sYV6ABZlN5jVT75Qbk7Q==" workbookSaltValue="jS7rAd7ZyweqJ0vtl7efw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<sst xmlns="http://schemas.openxmlformats.org/spreadsheetml/2006/main" count="236" uniqueCount="119">
  <si>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</si>
  <si>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</si>
  <si>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</si>
  <si>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</si>
  <si>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</si>
  <si>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</si>
  <si>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</si>
  <si>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</si>
  <si>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</si>
  <si>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</si>
  <si>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</si>
  <si>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</si>
  <si>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</si>
  <si>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</si>
  <si>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</si>
  <si>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</si>
  <si>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</si>
  <si>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</si>
  <si>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</si>
  <si>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</si>
  <si>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</si>
  <si>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</si>
  <si>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</si>
  <si>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</si>
  <si>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</si>
  <si>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</si>
  <si>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</si>
  <si>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</si>
  <si>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</si>
  <si>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</si>
  <si>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</si>
  <si>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</si>
  <si>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</si>
  <si>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</si>
  <si>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</si>
  <si>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</si>
  <si>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</si>
  <si>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</si>
  <si>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</si>
  <si>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</si>
  <si>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</si>
  <si>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</si>
  <si>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</si>
  <si>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</si>
  <si>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</si>
  <si>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</si>
  <si>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</si>
  <si>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</si>
  <si>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</si>
  <si>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</si>
  <si>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</si>
  <si>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</si>
  <si>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</si>
  <si>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</si>
  <si>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</si>
  <si>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</si>
  <si>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</si>
  <si>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</si>
  <si>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</si>
  <si>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</si>
  <si>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</si>
  <si>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</si>
  <si>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</si>
  <si>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</si>
  <si>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</si>
  <si>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</si>
  <si>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</si>
  <si>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</si>
  <si>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</si>
  <si>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</si>
  <si>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</si>
  <si>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</si>
  <si>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</si>
  <si>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</si>
  <si>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</si>
  <si>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</si>
  <si>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</si>
  <si>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</si>
  <si>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</si>
  <si>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</si>
  <si>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</si>
  <si>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</si>
  <si>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</si>
  <si>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</si>
  <si>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</si>
  <si>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</si>
  <si>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</si>
  <si>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</si>
  <si>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</si>
  <si>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</si>
  <si>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</si>
  <si>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</si>
  <si>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</si>
  <si>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</si>
  <si>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</si>
  <si>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</si>
  <si>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</si>
  <si>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</si>
  <si>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</si>
  <si>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</si>
  <si>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</si>
  <si>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</si>
  <si>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</si>
  <si>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</si>
  <si>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</si>
  <si>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</si>
  <si>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</si>
  <si>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</si>
  <si>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</si>
  <si>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</si>
  <si>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</si>
  <si>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</si>
  <si>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</si>
  <si>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</si>
  <si>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</si>
  <si>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</si>
  <si>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①収益的収支比率
　収益的収支比率について、人口減少等により料金収入の増収は見込めないが、企業債残高は減少してるため経営状況は改善傾向にある。
 ④企業債残高対事業規模比率
　最適整備構想策定事業を実施したことに伴い、上昇しているが新規借入は行なっておらず、償還終了に伴う減少傾向にある。
 ⑤経費回収率
 経費回収率については、類似団体と比較して高い数値で推移しているが、100%に達していないことから汚水処理費の削減、適正な使用料収入の確保が課題である。
 ⑥汚水処理原価
 汚水処理原価は、類似団体平均値以下となっていることから、起債借入分の償還終了に伴う汚水資本費の減少及び維持管理費の削減、不明水調査・修繕における有収水量の向上等により、汚水処理原価は適正に保たれていると考えられる。
 ⑦施設利用率
 施設利用率については適正であると考える。
 ⑧水洗化率
 水洗化率については、概ね100%に近い数値となっており、類似団体平均値より大きく上回っていることから汚水処理については適正に行われていると考えられる。</t>
    <rPh sb="2" eb="5">
      <t>シュウエキテキ</t>
    </rPh>
    <rPh sb="5" eb="7">
      <t>シュウシ</t>
    </rPh>
    <rPh sb="7" eb="9">
      <t>ヒリツ</t>
    </rPh>
    <rPh sb="11" eb="14">
      <t>シュウエキテキ</t>
    </rPh>
    <rPh sb="14" eb="16">
      <t>シュウシ</t>
    </rPh>
    <rPh sb="16" eb="18">
      <t>ヒリツ</t>
    </rPh>
    <rPh sb="23" eb="25">
      <t>ジンコウ</t>
    </rPh>
    <rPh sb="25" eb="27">
      <t>ゲンショウ</t>
    </rPh>
    <rPh sb="27" eb="28">
      <t>トウ</t>
    </rPh>
    <rPh sb="31" eb="33">
      <t>リョウキン</t>
    </rPh>
    <rPh sb="33" eb="35">
      <t>シュウニュウ</t>
    </rPh>
    <rPh sb="36" eb="38">
      <t>ゾウシュウ</t>
    </rPh>
    <rPh sb="39" eb="41">
      <t>ミコ</t>
    </rPh>
    <rPh sb="46" eb="48">
      <t>キギョウ</t>
    </rPh>
    <rPh sb="48" eb="49">
      <t>サイ</t>
    </rPh>
    <rPh sb="49" eb="51">
      <t>ザンダカ</t>
    </rPh>
    <rPh sb="52" eb="54">
      <t>ゲンショウ</t>
    </rPh>
    <rPh sb="59" eb="61">
      <t>ケイエイ</t>
    </rPh>
    <rPh sb="61" eb="63">
      <t>ジョウキョウ</t>
    </rPh>
    <rPh sb="64" eb="66">
      <t>カイゼン</t>
    </rPh>
    <rPh sb="66" eb="68">
      <t>ケイコウ</t>
    </rPh>
    <rPh sb="75" eb="77">
      <t>キギョウ</t>
    </rPh>
    <rPh sb="77" eb="78">
      <t>サイ</t>
    </rPh>
    <rPh sb="78" eb="80">
      <t>ザンダカ</t>
    </rPh>
    <rPh sb="80" eb="81">
      <t>タイ</t>
    </rPh>
    <rPh sb="81" eb="83">
      <t>ジギョウ</t>
    </rPh>
    <rPh sb="83" eb="85">
      <t>キボ</t>
    </rPh>
    <rPh sb="85" eb="87">
      <t>ヒリツ</t>
    </rPh>
    <rPh sb="89" eb="91">
      <t>サイテキ</t>
    </rPh>
    <rPh sb="91" eb="93">
      <t>セイビ</t>
    </rPh>
    <rPh sb="93" eb="95">
      <t>コウソウ</t>
    </rPh>
    <rPh sb="95" eb="97">
      <t>サクテイ</t>
    </rPh>
    <rPh sb="97" eb="99">
      <t>ジギョウ</t>
    </rPh>
    <rPh sb="100" eb="102">
      <t>ジッシ</t>
    </rPh>
    <rPh sb="107" eb="108">
      <t>トモナ</t>
    </rPh>
    <rPh sb="110" eb="112">
      <t>ジョウショウ</t>
    </rPh>
    <rPh sb="117" eb="119">
      <t>シンキ</t>
    </rPh>
    <rPh sb="119" eb="121">
      <t>カリイレ</t>
    </rPh>
    <rPh sb="130" eb="132">
      <t>ショウカン</t>
    </rPh>
    <rPh sb="132" eb="134">
      <t>シュウリョウ</t>
    </rPh>
    <rPh sb="135" eb="136">
      <t>トモナ</t>
    </rPh>
    <rPh sb="137" eb="139">
      <t>ゲンショウ</t>
    </rPh>
    <rPh sb="139" eb="141">
      <t>ケイコウ</t>
    </rPh>
    <rPh sb="148" eb="150">
      <t>ケイヒ</t>
    </rPh>
    <rPh sb="150" eb="152">
      <t>カイシュウ</t>
    </rPh>
    <rPh sb="152" eb="153">
      <t>リツ</t>
    </rPh>
    <rPh sb="155" eb="157">
      <t>ケイヒ</t>
    </rPh>
    <rPh sb="157" eb="159">
      <t>カイシュウ</t>
    </rPh>
    <rPh sb="159" eb="160">
      <t>リツ</t>
    </rPh>
    <rPh sb="166" eb="168">
      <t>ルイジ</t>
    </rPh>
    <rPh sb="168" eb="170">
      <t>ダンタイ</t>
    </rPh>
    <rPh sb="171" eb="173">
      <t>ヒカク</t>
    </rPh>
    <rPh sb="175" eb="176">
      <t>タカ</t>
    </rPh>
    <rPh sb="177" eb="179">
      <t>スウチ</t>
    </rPh>
    <rPh sb="180" eb="182">
      <t>スイイ</t>
    </rPh>
    <rPh sb="193" eb="194">
      <t>タッ</t>
    </rPh>
    <rPh sb="203" eb="205">
      <t>オスイ</t>
    </rPh>
    <rPh sb="205" eb="207">
      <t>ショリ</t>
    </rPh>
    <rPh sb="207" eb="208">
      <t>ヒ</t>
    </rPh>
    <rPh sb="209" eb="211">
      <t>サクゲン</t>
    </rPh>
    <rPh sb="212" eb="214">
      <t>テキセイ</t>
    </rPh>
    <rPh sb="215" eb="217">
      <t>シヨウ</t>
    </rPh>
    <rPh sb="217" eb="218">
      <t>リョウ</t>
    </rPh>
    <rPh sb="218" eb="220">
      <t>シュウニュウ</t>
    </rPh>
    <rPh sb="221" eb="223">
      <t>カクホ</t>
    </rPh>
    <rPh sb="224" eb="226">
      <t>カダイ</t>
    </rPh>
    <rPh sb="233" eb="235">
      <t>オスイ</t>
    </rPh>
    <rPh sb="235" eb="237">
      <t>ショリ</t>
    </rPh>
    <rPh sb="237" eb="239">
      <t>ゲンカ</t>
    </rPh>
    <rPh sb="241" eb="243">
      <t>オスイ</t>
    </rPh>
    <rPh sb="243" eb="245">
      <t>ショリ</t>
    </rPh>
    <rPh sb="245" eb="247">
      <t>ゲンカ</t>
    </rPh>
    <rPh sb="249" eb="251">
      <t>ルイジ</t>
    </rPh>
    <rPh sb="251" eb="253">
      <t>ダンタイ</t>
    </rPh>
    <rPh sb="253" eb="255">
      <t>ヘイキン</t>
    </rPh>
    <rPh sb="255" eb="256">
      <t>チ</t>
    </rPh>
    <rPh sb="256" eb="258">
      <t>イカ</t>
    </rPh>
    <rPh sb="269" eb="271">
      <t>キサイ</t>
    </rPh>
    <rPh sb="271" eb="273">
      <t>カリイレ</t>
    </rPh>
    <rPh sb="273" eb="274">
      <t>ブン</t>
    </rPh>
    <rPh sb="275" eb="277">
      <t>ショウカン</t>
    </rPh>
    <rPh sb="277" eb="279">
      <t>シュウリョウ</t>
    </rPh>
    <rPh sb="280" eb="281">
      <t>トモナ</t>
    </rPh>
    <rPh sb="282" eb="284">
      <t>オスイ</t>
    </rPh>
    <rPh sb="284" eb="286">
      <t>シホン</t>
    </rPh>
    <rPh sb="286" eb="287">
      <t>ヒ</t>
    </rPh>
    <rPh sb="288" eb="290">
      <t>ゲンショウ</t>
    </rPh>
    <rPh sb="290" eb="291">
      <t>オヨ</t>
    </rPh>
    <rPh sb="292" eb="294">
      <t>イジ</t>
    </rPh>
    <rPh sb="294" eb="297">
      <t>カンリヒ</t>
    </rPh>
    <rPh sb="298" eb="300">
      <t>サクゲン</t>
    </rPh>
    <rPh sb="301" eb="303">
      <t>フメイ</t>
    </rPh>
    <rPh sb="303" eb="304">
      <t>スイ</t>
    </rPh>
    <rPh sb="304" eb="306">
      <t>チョウサ</t>
    </rPh>
    <rPh sb="307" eb="309">
      <t>シュウゼン</t>
    </rPh>
    <rPh sb="313" eb="314">
      <t>ユウ</t>
    </rPh>
    <rPh sb="314" eb="315">
      <t>シュウ</t>
    </rPh>
    <rPh sb="315" eb="316">
      <t>スイ</t>
    </rPh>
    <rPh sb="316" eb="317">
      <t>リョウ</t>
    </rPh>
    <rPh sb="318" eb="320">
      <t>コウジョウ</t>
    </rPh>
    <rPh sb="320" eb="321">
      <t>トウ</t>
    </rPh>
    <rPh sb="325" eb="327">
      <t>オスイ</t>
    </rPh>
    <rPh sb="327" eb="329">
      <t>ショリ</t>
    </rPh>
    <rPh sb="329" eb="331">
      <t>ゲンカ</t>
    </rPh>
    <rPh sb="332" eb="334">
      <t>テキセイ</t>
    </rPh>
    <rPh sb="335" eb="336">
      <t>タモ</t>
    </rPh>
    <rPh sb="342" eb="343">
      <t>カンガ</t>
    </rPh>
    <rPh sb="351" eb="353">
      <t>シセツ</t>
    </rPh>
    <rPh sb="353" eb="356">
      <t>リヨウリツ</t>
    </rPh>
    <rPh sb="358" eb="360">
      <t>シセツ</t>
    </rPh>
    <rPh sb="360" eb="362">
      <t>リヨウ</t>
    </rPh>
    <rPh sb="362" eb="363">
      <t>リツ</t>
    </rPh>
    <rPh sb="368" eb="370">
      <t>テキセイ</t>
    </rPh>
    <rPh sb="374" eb="375">
      <t>カンガ</t>
    </rPh>
    <rPh sb="381" eb="384">
      <t>スイセンカ</t>
    </rPh>
    <rPh sb="384" eb="385">
      <t>リツ</t>
    </rPh>
    <rPh sb="387" eb="390">
      <t>スイセンカ</t>
    </rPh>
    <rPh sb="390" eb="391">
      <t>リツ</t>
    </rPh>
    <rPh sb="397" eb="398">
      <t>オオム</t>
    </rPh>
    <rPh sb="404" eb="405">
      <t>チカ</t>
    </rPh>
    <rPh sb="406" eb="408">
      <t>スウチ</t>
    </rPh>
    <rPh sb="415" eb="417">
      <t>ルイジ</t>
    </rPh>
    <rPh sb="417" eb="419">
      <t>ダンタイ</t>
    </rPh>
    <rPh sb="419" eb="421">
      <t>ヘイキン</t>
    </rPh>
    <rPh sb="421" eb="422">
      <t>チ</t>
    </rPh>
    <rPh sb="424" eb="425">
      <t>オオ</t>
    </rPh>
    <rPh sb="427" eb="429">
      <t>ウワマワ</t>
    </rPh>
    <rPh sb="437" eb="439">
      <t>オスイ</t>
    </rPh>
    <rPh sb="439" eb="441">
      <t>ショリ</t>
    </rPh>
    <rPh sb="446" eb="448">
      <t>テキセイ</t>
    </rPh>
    <rPh sb="449" eb="450">
      <t>オコナ</t>
    </rPh>
    <rPh sb="456" eb="457">
      <t>カンガ</t>
    </rPh>
    <phoneticPr fontId="4"/>
  </si>
  <si>
    <t xml:space="preserve"> 類似団体と比較すると企業債残高に対する規模比率・経費回収率などは上回っておりますが、原状では人口減少により有収水量の低下に伴い、料金収入が減少傾向にあることから、汚水処理費を料金収入のみで賄いきれない状況にある。それに伴い一般会計繰入金も更に増加すると考えられることから、今後においても更なる経営改善にむけた取組を行なっていく必要があり、今後は最適整備構想計画に基づいて計画的かつ効率的に管渠及び処理施設の更新を行なっていく必要があると考える。</t>
    <rPh sb="1" eb="3">
      <t>ルイジ</t>
    </rPh>
    <rPh sb="3" eb="5">
      <t>ダンタイ</t>
    </rPh>
    <rPh sb="6" eb="8">
      <t>ヒカク</t>
    </rPh>
    <rPh sb="11" eb="13">
      <t>キギョウ</t>
    </rPh>
    <rPh sb="13" eb="14">
      <t>サイ</t>
    </rPh>
    <rPh sb="14" eb="16">
      <t>ザンダカ</t>
    </rPh>
    <rPh sb="17" eb="18">
      <t>タイ</t>
    </rPh>
    <rPh sb="20" eb="22">
      <t>キボ</t>
    </rPh>
    <rPh sb="22" eb="24">
      <t>ヒリツ</t>
    </rPh>
    <rPh sb="25" eb="27">
      <t>ケイヒ</t>
    </rPh>
    <rPh sb="27" eb="29">
      <t>カイシュウ</t>
    </rPh>
    <rPh sb="29" eb="30">
      <t>リツ</t>
    </rPh>
    <rPh sb="33" eb="35">
      <t>ウワマワ</t>
    </rPh>
    <rPh sb="43" eb="45">
      <t>ゲンジョウ</t>
    </rPh>
    <rPh sb="47" eb="49">
      <t>ジンコウ</t>
    </rPh>
    <rPh sb="49" eb="51">
      <t>ゲンショウ</t>
    </rPh>
    <rPh sb="54" eb="55">
      <t>ユウ</t>
    </rPh>
    <rPh sb="55" eb="56">
      <t>シュウ</t>
    </rPh>
    <rPh sb="56" eb="57">
      <t>スイ</t>
    </rPh>
    <rPh sb="57" eb="58">
      <t>リョウ</t>
    </rPh>
    <rPh sb="59" eb="61">
      <t>テイカ</t>
    </rPh>
    <rPh sb="62" eb="63">
      <t>トモナ</t>
    </rPh>
    <rPh sb="65" eb="67">
      <t>リョウキン</t>
    </rPh>
    <rPh sb="67" eb="69">
      <t>シュウニュウ</t>
    </rPh>
    <rPh sb="70" eb="72">
      <t>ゲンショウ</t>
    </rPh>
    <rPh sb="72" eb="74">
      <t>ケイコウ</t>
    </rPh>
    <rPh sb="82" eb="84">
      <t>オスイ</t>
    </rPh>
    <rPh sb="84" eb="86">
      <t>ショリ</t>
    </rPh>
    <rPh sb="86" eb="87">
      <t>ヒ</t>
    </rPh>
    <rPh sb="88" eb="90">
      <t>リョウキン</t>
    </rPh>
    <rPh sb="90" eb="92">
      <t>シュウニュウ</t>
    </rPh>
    <rPh sb="95" eb="96">
      <t>マカナ</t>
    </rPh>
    <rPh sb="101" eb="103">
      <t>ジョウキョウ</t>
    </rPh>
    <rPh sb="110" eb="111">
      <t>トモナ</t>
    </rPh>
    <rPh sb="112" eb="114">
      <t>イッパン</t>
    </rPh>
    <rPh sb="114" eb="116">
      <t>カイケイ</t>
    </rPh>
    <rPh sb="116" eb="118">
      <t>クリイレ</t>
    </rPh>
    <rPh sb="118" eb="119">
      <t>キン</t>
    </rPh>
    <rPh sb="120" eb="121">
      <t>サラ</t>
    </rPh>
    <rPh sb="122" eb="124">
      <t>ゾウカ</t>
    </rPh>
    <rPh sb="127" eb="128">
      <t>カンガ</t>
    </rPh>
    <rPh sb="137" eb="139">
      <t>コンゴ</t>
    </rPh>
    <rPh sb="144" eb="145">
      <t>サラ</t>
    </rPh>
    <rPh sb="147" eb="149">
      <t>ケイエイ</t>
    </rPh>
    <rPh sb="149" eb="151">
      <t>カイゼン</t>
    </rPh>
    <rPh sb="155" eb="157">
      <t>トリクミ</t>
    </rPh>
    <rPh sb="158" eb="159">
      <t>オコ</t>
    </rPh>
    <rPh sb="164" eb="166">
      <t>ヒツヨウ</t>
    </rPh>
    <rPh sb="170" eb="172">
      <t>コンゴ</t>
    </rPh>
    <rPh sb="173" eb="175">
      <t>サイテキ</t>
    </rPh>
    <rPh sb="175" eb="177">
      <t>セイビ</t>
    </rPh>
    <rPh sb="177" eb="179">
      <t>コウソウ</t>
    </rPh>
    <rPh sb="179" eb="181">
      <t>ケイカク</t>
    </rPh>
    <rPh sb="182" eb="183">
      <t>モト</t>
    </rPh>
    <rPh sb="186" eb="189">
      <t>ケイカクテキ</t>
    </rPh>
    <rPh sb="191" eb="194">
      <t>コウリツテキ</t>
    </rPh>
    <rPh sb="195" eb="197">
      <t>カンキョ</t>
    </rPh>
    <rPh sb="197" eb="198">
      <t>オヨ</t>
    </rPh>
    <rPh sb="199" eb="201">
      <t>ショリ</t>
    </rPh>
    <rPh sb="201" eb="203">
      <t>シセツ</t>
    </rPh>
    <rPh sb="204" eb="206">
      <t>コウシン</t>
    </rPh>
    <rPh sb="207" eb="208">
      <t>オコ</t>
    </rPh>
    <rPh sb="213" eb="215">
      <t>ヒツヨウ</t>
    </rPh>
    <rPh sb="219" eb="220">
      <t>カンガ</t>
    </rPh>
    <phoneticPr fontId="4"/>
  </si>
  <si>
    <t xml:space="preserve"> 農業集落排水事業の実施は平成３年度より行われており、２９年経過しています。一般的に管渠の基準的耐用年数は５０年となっていますが、老朽化対策として定期的に管渠調査を行ない、管渠の状況を確認し維持補修していく必要があります。
 また、令和元年度に機能診断により最適整備計画を策定しており、年次計画に基づき、管渠及び処理施設の更新を検討します。</t>
    <rPh sb="1" eb="3">
      <t>ノウギョウ</t>
    </rPh>
    <rPh sb="3" eb="5">
      <t>シュウラク</t>
    </rPh>
    <rPh sb="5" eb="7">
      <t>ハイスイ</t>
    </rPh>
    <rPh sb="7" eb="9">
      <t>ジギョウ</t>
    </rPh>
    <rPh sb="10" eb="12">
      <t>ジッシ</t>
    </rPh>
    <rPh sb="13" eb="15">
      <t>ヘイセイ</t>
    </rPh>
    <rPh sb="16" eb="17">
      <t>ネン</t>
    </rPh>
    <rPh sb="17" eb="18">
      <t>ド</t>
    </rPh>
    <rPh sb="20" eb="21">
      <t>オコナ</t>
    </rPh>
    <rPh sb="29" eb="30">
      <t>ネン</t>
    </rPh>
    <rPh sb="30" eb="32">
      <t>ケイカ</t>
    </rPh>
    <rPh sb="38" eb="41">
      <t>イッパンテキ</t>
    </rPh>
    <rPh sb="42" eb="44">
      <t>カンキョ</t>
    </rPh>
    <rPh sb="45" eb="47">
      <t>キジュン</t>
    </rPh>
    <rPh sb="47" eb="48">
      <t>テキ</t>
    </rPh>
    <rPh sb="48" eb="50">
      <t>タイヨウ</t>
    </rPh>
    <rPh sb="50" eb="52">
      <t>ネンスウ</t>
    </rPh>
    <rPh sb="55" eb="56">
      <t>ネン</t>
    </rPh>
    <rPh sb="65" eb="68">
      <t>ロウキュウカ</t>
    </rPh>
    <rPh sb="68" eb="70">
      <t>タイサク</t>
    </rPh>
    <rPh sb="73" eb="75">
      <t>テイキ</t>
    </rPh>
    <rPh sb="75" eb="76">
      <t>テキ</t>
    </rPh>
    <rPh sb="77" eb="79">
      <t>カンキョ</t>
    </rPh>
    <rPh sb="79" eb="81">
      <t>チョウサ</t>
    </rPh>
    <rPh sb="82" eb="83">
      <t>オコ</t>
    </rPh>
    <rPh sb="86" eb="88">
      <t>カンキョ</t>
    </rPh>
    <rPh sb="89" eb="91">
      <t>ジョウキョウ</t>
    </rPh>
    <rPh sb="92" eb="94">
      <t>カクニン</t>
    </rPh>
    <rPh sb="95" eb="97">
      <t>イジ</t>
    </rPh>
    <rPh sb="97" eb="99">
      <t>ホシュウ</t>
    </rPh>
    <rPh sb="103" eb="105">
      <t>ヒツヨウ</t>
    </rPh>
    <rPh sb="116" eb="117">
      <t>レイ</t>
    </rPh>
    <rPh sb="117" eb="118">
      <t>ワ</t>
    </rPh>
    <rPh sb="118" eb="119">
      <t>ガン</t>
    </rPh>
    <rPh sb="119" eb="120">
      <t>ネン</t>
    </rPh>
    <rPh sb="120" eb="121">
      <t>ド</t>
    </rPh>
    <rPh sb="122" eb="124">
      <t>キノウ</t>
    </rPh>
    <rPh sb="124" eb="126">
      <t>シンダン</t>
    </rPh>
    <rPh sb="129" eb="131">
      <t>サイテキ</t>
    </rPh>
    <rPh sb="131" eb="133">
      <t>セイビ</t>
    </rPh>
    <rPh sb="133" eb="135">
      <t>ケイカク</t>
    </rPh>
    <rPh sb="136" eb="138">
      <t>サクテイ</t>
    </rPh>
    <rPh sb="143" eb="145">
      <t>ネンジ</t>
    </rPh>
    <rPh sb="145" eb="147">
      <t>ケイカク</t>
    </rPh>
    <rPh sb="148" eb="149">
      <t>モト</t>
    </rPh>
    <rPh sb="152" eb="154">
      <t>カンキョ</t>
    </rPh>
    <rPh sb="154" eb="155">
      <t>オヨ</t>
    </rPh>
    <rPh sb="156" eb="158">
      <t>ショリ</t>
    </rPh>
    <rPh sb="158" eb="160">
      <t>シセツ</t>
    </rPh>
    <rPh sb="161" eb="163">
      <t>コウシン</t>
    </rPh>
    <rPh sb="164" eb="16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</si>
</sst>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8B-4AC5-9A9B-5CA9FDF44384}"/>
            </c:ext>
          </c:extLst>
        </c:ser>
        <c:dLbls>
          <c:showLegendKey val="0"/>
          <c:showVal val="0"/>
          <c:showCatName val="0"/>
          <c:showSerName val="0"/>
          <c:showPercent val="0"/>
          <c:showBubbleSize val="0"/>
        </c:dLbls>
        <c:gapWidth val="150"/>
        <c:axId val="215274168"/>
        <c:axId val="21527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C68B-4AC5-9A9B-5CA9FDF44384}"/>
            </c:ext>
          </c:extLst>
        </c:ser>
        <c:dLbls>
          <c:showLegendKey val="0"/>
          <c:showVal val="0"/>
          <c:showCatName val="0"/>
          <c:showSerName val="0"/>
          <c:showPercent val="0"/>
          <c:showBubbleSize val="0"/>
        </c:dLbls>
        <c:marker val="1"/>
        <c:smooth val="0"/>
        <c:axId val="215274168"/>
        <c:axId val="215274552"/>
      </c:lineChart>
      <c:dateAx>
        <c:axId val="215274168"/>
        <c:scaling>
          <c:orientation val="minMax"/>
        </c:scaling>
        <c:delete val="1"/>
        <c:axPos val="b"/>
        <c:numFmt formatCode="&quot;H&quot;yy" sourceLinked="1"/>
        <c:majorTickMark val="none"/>
        <c:minorTickMark val="none"/>
        <c:tickLblPos val="none"/>
        <c:crossAx val="215274552"/>
        <c:crosses val="autoZero"/>
        <c:auto val="1"/>
        <c:lblOffset val="100"/>
        <c:baseTimeUnit val="years"/>
      </c:dateAx>
      <c:valAx>
        <c:axId val="21527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7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75.72</c:v>
                </c:pt>
                <c:pt idx="1">
                  <c:v>68.209999999999994</c:v>
                </c:pt>
                <c:pt idx="2">
                  <c:v>67.05</c:v>
                </c:pt>
                <c:pt idx="3">
                  <c:v>63.58</c:v>
                </c:pt>
                <c:pt idx="4">
                  <c:v>103.7</c:v>
                </c:pt>
              </c:numCache>
            </c:numRef>
          </c:val>
          <c:extLst xmlns:c16r2="http://schemas.microsoft.com/office/drawing/2015/06/chart">
            <c:ext xmlns:c16="http://schemas.microsoft.com/office/drawing/2014/chart" uri="{C3380CC4-5D6E-409C-BE32-E72D297353CC}">
              <c16:uniqueId val="{00000000-2BDF-4A4B-927C-BB6A51BFF6B3}"/>
            </c:ext>
          </c:extLst>
        </c:ser>
        <c:dLbls>
          <c:showLegendKey val="0"/>
          <c:showVal val="0"/>
          <c:showCatName val="0"/>
          <c:showSerName val="0"/>
          <c:showPercent val="0"/>
          <c:showBubbleSize val="0"/>
        </c:dLbls>
        <c:gapWidth val="150"/>
        <c:axId val="216018984"/>
        <c:axId val="2160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BDF-4A4B-927C-BB6A51BFF6B3}"/>
            </c:ext>
          </c:extLst>
        </c:ser>
        <c:dLbls>
          <c:showLegendKey val="0"/>
          <c:showVal val="0"/>
          <c:showCatName val="0"/>
          <c:showSerName val="0"/>
          <c:showPercent val="0"/>
          <c:showBubbleSize val="0"/>
        </c:dLbls>
        <c:marker val="1"/>
        <c:smooth val="0"/>
        <c:axId val="216018984"/>
        <c:axId val="216019376"/>
      </c:lineChart>
      <c:dateAx>
        <c:axId val="216018984"/>
        <c:scaling>
          <c:orientation val="minMax"/>
        </c:scaling>
        <c:delete val="1"/>
        <c:axPos val="b"/>
        <c:numFmt formatCode="&quot;H&quot;yy" sourceLinked="1"/>
        <c:majorTickMark val="none"/>
        <c:minorTickMark val="none"/>
        <c:tickLblPos val="none"/>
        <c:crossAx val="216019376"/>
        <c:crosses val="autoZero"/>
        <c:auto val="1"/>
        <c:lblOffset val="100"/>
        <c:baseTimeUnit val="years"/>
      </c:dateAx>
      <c:valAx>
        <c:axId val="2160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c:v>
                </c:pt>
                <c:pt idx="1">
                  <c:v>98.86</c:v>
                </c:pt>
                <c:pt idx="2">
                  <c:v>98.86</c:v>
                </c:pt>
                <c:pt idx="3">
                  <c:v>98.41</c:v>
                </c:pt>
                <c:pt idx="4">
                  <c:v>98.63</c:v>
                </c:pt>
              </c:numCache>
            </c:numRef>
          </c:val>
          <c:extLst xmlns:c16r2="http://schemas.microsoft.com/office/drawing/2015/06/chart">
            <c:ext xmlns:c16="http://schemas.microsoft.com/office/drawing/2014/chart" uri="{C3380CC4-5D6E-409C-BE32-E72D297353CC}">
              <c16:uniqueId val="{00000000-59A4-4FC3-9579-5AED4825FEDB}"/>
            </c:ext>
          </c:extLst>
        </c:ser>
        <c:dLbls>
          <c:showLegendKey val="0"/>
          <c:showVal val="0"/>
          <c:showCatName val="0"/>
          <c:showSerName val="0"/>
          <c:showPercent val="0"/>
          <c:showBubbleSize val="0"/>
        </c:dLbls>
        <c:gapWidth val="150"/>
        <c:axId val="216020552"/>
        <c:axId val="21602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59A4-4FC3-9579-5AED4825FEDB}"/>
            </c:ext>
          </c:extLst>
        </c:ser>
        <c:dLbls>
          <c:showLegendKey val="0"/>
          <c:showVal val="0"/>
          <c:showCatName val="0"/>
          <c:showSerName val="0"/>
          <c:showPercent val="0"/>
          <c:showBubbleSize val="0"/>
        </c:dLbls>
        <c:marker val="1"/>
        <c:smooth val="0"/>
        <c:axId val="216020552"/>
        <c:axId val="216020944"/>
      </c:lineChart>
      <c:dateAx>
        <c:axId val="216020552"/>
        <c:scaling>
          <c:orientation val="minMax"/>
        </c:scaling>
        <c:delete val="1"/>
        <c:axPos val="b"/>
        <c:numFmt formatCode="&quot;H&quot;yy" sourceLinked="1"/>
        <c:majorTickMark val="none"/>
        <c:minorTickMark val="none"/>
        <c:tickLblPos val="none"/>
        <c:crossAx val="216020944"/>
        <c:crosses val="autoZero"/>
        <c:auto val="1"/>
        <c:lblOffset val="100"/>
        <c:baseTimeUnit val="years"/>
      </c:dateAx>
      <c:valAx>
        <c:axId val="21602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2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74.319999999999993</c:v>
                </c:pt>
                <c:pt idx="1">
                  <c:v>95.27</c:v>
                </c:pt>
                <c:pt idx="2">
                  <c:v>86.39</c:v>
                </c:pt>
                <c:pt idx="3">
                  <c:v>90.02</c:v>
                </c:pt>
                <c:pt idx="4">
                  <c:v>91.65</c:v>
                </c:pt>
              </c:numCache>
            </c:numRef>
          </c:val>
          <c:extLst xmlns:c16r2="http://schemas.microsoft.com/office/drawing/2015/06/chart">
            <c:ext xmlns:c16="http://schemas.microsoft.com/office/drawing/2014/chart" uri="{C3380CC4-5D6E-409C-BE32-E72D297353CC}">
              <c16:uniqueId val="{00000000-9C6E-42B2-8AD6-C9729725190F}"/>
            </c:ext>
          </c:extLst>
        </c:ser>
        <c:dLbls>
          <c:showLegendKey val="0"/>
          <c:showVal val="0"/>
          <c:showCatName val="0"/>
          <c:showSerName val="0"/>
          <c:showPercent val="0"/>
          <c:showBubbleSize val="0"/>
        </c:dLbls>
        <c:gapWidth val="150"/>
        <c:axId val="215254528"/>
        <c:axId val="2156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6E-42B2-8AD6-C9729725190F}"/>
            </c:ext>
          </c:extLst>
        </c:ser>
        <c:dLbls>
          <c:showLegendKey val="0"/>
          <c:showVal val="0"/>
          <c:showCatName val="0"/>
          <c:showSerName val="0"/>
          <c:showPercent val="0"/>
          <c:showBubbleSize val="0"/>
        </c:dLbls>
        <c:marker val="1"/>
        <c:smooth val="0"/>
        <c:axId val="215254528"/>
        <c:axId val="215637824"/>
      </c:lineChart>
      <c:dateAx>
        <c:axId val="215254528"/>
        <c:scaling>
          <c:orientation val="minMax"/>
        </c:scaling>
        <c:delete val="1"/>
        <c:axPos val="b"/>
        <c:numFmt formatCode="&quot;H&quot;yy" sourceLinked="1"/>
        <c:majorTickMark val="none"/>
        <c:minorTickMark val="none"/>
        <c:tickLblPos val="none"/>
        <c:crossAx val="215637824"/>
        <c:crosses val="autoZero"/>
        <c:auto val="1"/>
        <c:lblOffset val="100"/>
        <c:baseTimeUnit val="years"/>
      </c:dateAx>
      <c:valAx>
        <c:axId val="2156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7-4351-A044-D5FB753A6D4A}"/>
            </c:ext>
          </c:extLst>
        </c:ser>
        <c:dLbls>
          <c:showLegendKey val="0"/>
          <c:showVal val="0"/>
          <c:showCatName val="0"/>
          <c:showSerName val="0"/>
          <c:showPercent val="0"/>
          <c:showBubbleSize val="0"/>
        </c:dLbls>
        <c:gapWidth val="150"/>
        <c:axId val="215719568"/>
        <c:axId val="21572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7-4351-A044-D5FB753A6D4A}"/>
            </c:ext>
          </c:extLst>
        </c:ser>
        <c:dLbls>
          <c:showLegendKey val="0"/>
          <c:showVal val="0"/>
          <c:showCatName val="0"/>
          <c:showSerName val="0"/>
          <c:showPercent val="0"/>
          <c:showBubbleSize val="0"/>
        </c:dLbls>
        <c:marker val="1"/>
        <c:smooth val="0"/>
        <c:axId val="215719568"/>
        <c:axId val="215722000"/>
      </c:lineChart>
      <c:dateAx>
        <c:axId val="215719568"/>
        <c:scaling>
          <c:orientation val="minMax"/>
        </c:scaling>
        <c:delete val="1"/>
        <c:axPos val="b"/>
        <c:numFmt formatCode="&quot;H&quot;yy" sourceLinked="1"/>
        <c:majorTickMark val="none"/>
        <c:minorTickMark val="none"/>
        <c:tickLblPos val="none"/>
        <c:crossAx val="215722000"/>
        <c:crosses val="autoZero"/>
        <c:auto val="1"/>
        <c:lblOffset val="100"/>
        <c:baseTimeUnit val="years"/>
      </c:dateAx>
      <c:valAx>
        <c:axId val="2157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9-466B-8387-3A18531A39D3}"/>
            </c:ext>
          </c:extLst>
        </c:ser>
        <c:dLbls>
          <c:showLegendKey val="0"/>
          <c:showVal val="0"/>
          <c:showCatName val="0"/>
          <c:showSerName val="0"/>
          <c:showPercent val="0"/>
          <c:showBubbleSize val="0"/>
        </c:dLbls>
        <c:gapWidth val="150"/>
        <c:axId val="215798000"/>
        <c:axId val="21579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9-466B-8387-3A18531A39D3}"/>
            </c:ext>
          </c:extLst>
        </c:ser>
        <c:dLbls>
          <c:showLegendKey val="0"/>
          <c:showVal val="0"/>
          <c:showCatName val="0"/>
          <c:showSerName val="0"/>
          <c:showPercent val="0"/>
          <c:showBubbleSize val="0"/>
        </c:dLbls>
        <c:marker val="1"/>
        <c:smooth val="0"/>
        <c:axId val="215798000"/>
        <c:axId val="215798384"/>
      </c:lineChart>
      <c:dateAx>
        <c:axId val="215798000"/>
        <c:scaling>
          <c:orientation val="minMax"/>
        </c:scaling>
        <c:delete val="1"/>
        <c:axPos val="b"/>
        <c:numFmt formatCode="&quot;H&quot;yy" sourceLinked="1"/>
        <c:majorTickMark val="none"/>
        <c:minorTickMark val="none"/>
        <c:tickLblPos val="none"/>
        <c:crossAx val="215798384"/>
        <c:crosses val="autoZero"/>
        <c:auto val="1"/>
        <c:lblOffset val="100"/>
        <c:baseTimeUnit val="years"/>
      </c:dateAx>
      <c:valAx>
        <c:axId val="21579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23-4E99-A4A0-4297ED11F4F4}"/>
            </c:ext>
          </c:extLst>
        </c:ser>
        <c:dLbls>
          <c:showLegendKey val="0"/>
          <c:showVal val="0"/>
          <c:showCatName val="0"/>
          <c:showSerName val="0"/>
          <c:showPercent val="0"/>
          <c:showBubbleSize val="0"/>
        </c:dLbls>
        <c:gapWidth val="150"/>
        <c:axId val="215799576"/>
        <c:axId val="2157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3-4E99-A4A0-4297ED11F4F4}"/>
            </c:ext>
          </c:extLst>
        </c:ser>
        <c:dLbls>
          <c:showLegendKey val="0"/>
          <c:showVal val="0"/>
          <c:showCatName val="0"/>
          <c:showSerName val="0"/>
          <c:showPercent val="0"/>
          <c:showBubbleSize val="0"/>
        </c:dLbls>
        <c:marker val="1"/>
        <c:smooth val="0"/>
        <c:axId val="215799576"/>
        <c:axId val="215799968"/>
      </c:lineChart>
      <c:dateAx>
        <c:axId val="215799576"/>
        <c:scaling>
          <c:orientation val="minMax"/>
        </c:scaling>
        <c:delete val="1"/>
        <c:axPos val="b"/>
        <c:numFmt formatCode="&quot;H&quot;yy" sourceLinked="1"/>
        <c:majorTickMark val="none"/>
        <c:minorTickMark val="none"/>
        <c:tickLblPos val="none"/>
        <c:crossAx val="215799968"/>
        <c:crosses val="autoZero"/>
        <c:auto val="1"/>
        <c:lblOffset val="100"/>
        <c:baseTimeUnit val="years"/>
      </c:dateAx>
      <c:valAx>
        <c:axId val="2157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2E-4396-83E3-799696F8A434}"/>
            </c:ext>
          </c:extLst>
        </c:ser>
        <c:dLbls>
          <c:showLegendKey val="0"/>
          <c:showVal val="0"/>
          <c:showCatName val="0"/>
          <c:showSerName val="0"/>
          <c:showPercent val="0"/>
          <c:showBubbleSize val="0"/>
        </c:dLbls>
        <c:gapWidth val="150"/>
        <c:axId val="215801144"/>
        <c:axId val="2158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2E-4396-83E3-799696F8A434}"/>
            </c:ext>
          </c:extLst>
        </c:ser>
        <c:dLbls>
          <c:showLegendKey val="0"/>
          <c:showVal val="0"/>
          <c:showCatName val="0"/>
          <c:showSerName val="0"/>
          <c:showPercent val="0"/>
          <c:showBubbleSize val="0"/>
        </c:dLbls>
        <c:marker val="1"/>
        <c:smooth val="0"/>
        <c:axId val="215801144"/>
        <c:axId val="215801536"/>
      </c:lineChart>
      <c:dateAx>
        <c:axId val="215801144"/>
        <c:scaling>
          <c:orientation val="minMax"/>
        </c:scaling>
        <c:delete val="1"/>
        <c:axPos val="b"/>
        <c:numFmt formatCode="&quot;H&quot;yy" sourceLinked="1"/>
        <c:majorTickMark val="none"/>
        <c:minorTickMark val="none"/>
        <c:tickLblPos val="none"/>
        <c:crossAx val="215801536"/>
        <c:crosses val="autoZero"/>
        <c:auto val="1"/>
        <c:lblOffset val="100"/>
        <c:baseTimeUnit val="years"/>
      </c:dateAx>
      <c:valAx>
        <c:axId val="2158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0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299.83999999999997</c:v>
                </c:pt>
                <c:pt idx="1">
                  <c:v>268.38</c:v>
                </c:pt>
                <c:pt idx="2" formatCode="#,##0.00;&quot;△&quot;#,##0.00">
                  <c:v>0</c:v>
                </c:pt>
                <c:pt idx="3" formatCode="#,##0.00;&quot;△&quot;#,##0.00">
                  <c:v>0</c:v>
                </c:pt>
                <c:pt idx="4">
                  <c:v>6.53</c:v>
                </c:pt>
              </c:numCache>
            </c:numRef>
          </c:val>
          <c:extLst xmlns:c16r2="http://schemas.microsoft.com/office/drawing/2015/06/chart">
            <c:ext xmlns:c16="http://schemas.microsoft.com/office/drawing/2014/chart" uri="{C3380CC4-5D6E-409C-BE32-E72D297353CC}">
              <c16:uniqueId val="{00000000-4A70-4B70-915C-F058AA64F491}"/>
            </c:ext>
          </c:extLst>
        </c:ser>
        <c:dLbls>
          <c:showLegendKey val="0"/>
          <c:showVal val="0"/>
          <c:showCatName val="0"/>
          <c:showSerName val="0"/>
          <c:showPercent val="0"/>
          <c:showBubbleSize val="0"/>
        </c:dLbls>
        <c:gapWidth val="150"/>
        <c:axId val="215906000"/>
        <c:axId val="21590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4A70-4B70-915C-F058AA64F491}"/>
            </c:ext>
          </c:extLst>
        </c:ser>
        <c:dLbls>
          <c:showLegendKey val="0"/>
          <c:showVal val="0"/>
          <c:showCatName val="0"/>
          <c:showSerName val="0"/>
          <c:showPercent val="0"/>
          <c:showBubbleSize val="0"/>
        </c:dLbls>
        <c:marker val="1"/>
        <c:smooth val="0"/>
        <c:axId val="215906000"/>
        <c:axId val="215906392"/>
      </c:lineChart>
      <c:dateAx>
        <c:axId val="215906000"/>
        <c:scaling>
          <c:orientation val="minMax"/>
        </c:scaling>
        <c:delete val="1"/>
        <c:axPos val="b"/>
        <c:numFmt formatCode="&quot;H&quot;yy" sourceLinked="1"/>
        <c:majorTickMark val="none"/>
        <c:minorTickMark val="none"/>
        <c:tickLblPos val="none"/>
        <c:crossAx val="215906392"/>
        <c:crosses val="autoZero"/>
        <c:auto val="1"/>
        <c:lblOffset val="100"/>
        <c:baseTimeUnit val="years"/>
      </c:dateAx>
      <c:valAx>
        <c:axId val="2159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63.06</c:v>
                </c:pt>
                <c:pt idx="1">
                  <c:v>73.430000000000007</c:v>
                </c:pt>
                <c:pt idx="2">
                  <c:v>83.91</c:v>
                </c:pt>
                <c:pt idx="3">
                  <c:v>81.59</c:v>
                </c:pt>
                <c:pt idx="4">
                  <c:v>75.12</c:v>
                </c:pt>
              </c:numCache>
            </c:numRef>
          </c:val>
          <c:extLst xmlns:c16r2="http://schemas.microsoft.com/office/drawing/2015/06/chart">
            <c:ext xmlns:c16="http://schemas.microsoft.com/office/drawing/2014/chart" uri="{C3380CC4-5D6E-409C-BE32-E72D297353CC}">
              <c16:uniqueId val="{00000000-E81C-4330-B19A-26BCEF9C09B3}"/>
            </c:ext>
          </c:extLst>
        </c:ser>
        <c:dLbls>
          <c:showLegendKey val="0"/>
          <c:showVal val="0"/>
          <c:showCatName val="0"/>
          <c:showSerName val="0"/>
          <c:showPercent val="0"/>
          <c:showBubbleSize val="0"/>
        </c:dLbls>
        <c:gapWidth val="150"/>
        <c:axId val="215907568"/>
        <c:axId val="21590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E81C-4330-B19A-26BCEF9C09B3}"/>
            </c:ext>
          </c:extLst>
        </c:ser>
        <c:dLbls>
          <c:showLegendKey val="0"/>
          <c:showVal val="0"/>
          <c:showCatName val="0"/>
          <c:showSerName val="0"/>
          <c:showPercent val="0"/>
          <c:showBubbleSize val="0"/>
        </c:dLbls>
        <c:marker val="1"/>
        <c:smooth val="0"/>
        <c:axId val="215907568"/>
        <c:axId val="215907960"/>
      </c:lineChart>
      <c:dateAx>
        <c:axId val="215907568"/>
        <c:scaling>
          <c:orientation val="minMax"/>
        </c:scaling>
        <c:delete val="1"/>
        <c:axPos val="b"/>
        <c:numFmt formatCode="&quot;H&quot;yy" sourceLinked="1"/>
        <c:majorTickMark val="none"/>
        <c:minorTickMark val="none"/>
        <c:tickLblPos val="none"/>
        <c:crossAx val="215907960"/>
        <c:crosses val="autoZero"/>
        <c:auto val="1"/>
        <c:lblOffset val="100"/>
        <c:baseTimeUnit val="years"/>
      </c:dateAx>
      <c:valAx>
        <c:axId val="2159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315.05</c:v>
                </c:pt>
                <c:pt idx="1">
                  <c:v>279.3</c:v>
                </c:pt>
                <c:pt idx="2">
                  <c:v>239.22</c:v>
                </c:pt>
                <c:pt idx="3">
                  <c:v>248.64</c:v>
                </c:pt>
                <c:pt idx="4">
                  <c:v>272.19</c:v>
                </c:pt>
              </c:numCache>
            </c:numRef>
          </c:val>
          <c:extLst xmlns:c16r2="http://schemas.microsoft.com/office/drawing/2015/06/chart">
            <c:ext xmlns:c16="http://schemas.microsoft.com/office/drawing/2014/chart" uri="{C3380CC4-5D6E-409C-BE32-E72D297353CC}">
              <c16:uniqueId val="{00000000-50D3-4F9D-987B-9B6662850969}"/>
            </c:ext>
          </c:extLst>
        </c:ser>
        <c:dLbls>
          <c:showLegendKey val="0"/>
          <c:showVal val="0"/>
          <c:showCatName val="0"/>
          <c:showSerName val="0"/>
          <c:showPercent val="0"/>
          <c:showBubbleSize val="0"/>
        </c:dLbls>
        <c:gapWidth val="150"/>
        <c:axId val="215909136"/>
        <c:axId val="21590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0D3-4F9D-987B-9B6662850969}"/>
            </c:ext>
          </c:extLst>
        </c:ser>
        <c:dLbls>
          <c:showLegendKey val="0"/>
          <c:showVal val="0"/>
          <c:showCatName val="0"/>
          <c:showSerName val="0"/>
          <c:showPercent val="0"/>
          <c:showBubbleSize val="0"/>
        </c:dLbls>
        <c:marker val="1"/>
        <c:smooth val="0"/>
        <c:axId val="215909136"/>
        <c:axId val="215909528"/>
      </c:lineChart>
      <c:dateAx>
        <c:axId val="215909136"/>
        <c:scaling>
          <c:orientation val="minMax"/>
        </c:scaling>
        <c:delete val="1"/>
        <c:axPos val="b"/>
        <c:numFmt formatCode="&quot;H&quot;yy" sourceLinked="1"/>
        <c:majorTickMark val="none"/>
        <c:minorTickMark val="none"/>
        <c:tickLblPos val="none"/>
        <c:crossAx val="215909528"/>
        <c:crosses val="autoZero"/>
        <c:auto val="1"/>
        <c:lblOffset val="100"/>
        <c:baseTimeUnit val="years"/>
      </c:dateAx>
      <c:valAx>
        <c:axId val="2159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南幌町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7461</v>
      </c>
      <c r="AM8" s="69"/>
      <c r="AN8" s="69"/>
      <c r="AO8" s="69"/>
      <c r="AP8" s="69"/>
      <c r="AQ8" s="69"/>
      <c r="AR8" s="69"/>
      <c r="AS8" s="69"/>
      <c r="AT8" s="68">
        <f>データ!T6</f>
        <v>81.36</v>
      </c>
      <c r="AU8" s="68"/>
      <c r="AV8" s="68"/>
      <c r="AW8" s="68"/>
      <c r="AX8" s="68"/>
      <c r="AY8" s="68"/>
      <c r="AZ8" s="68"/>
      <c r="BA8" s="68"/>
      <c r="BB8" s="68">
        <f>データ!U6</f>
        <v>91.7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5.88</v>
      </c>
      <c r="Q10" s="68"/>
      <c r="R10" s="68"/>
      <c r="S10" s="68"/>
      <c r="T10" s="68"/>
      <c r="U10" s="68"/>
      <c r="V10" s="68"/>
      <c r="W10" s="68">
        <f>データ!Q6</f>
        <v>76.849999999999994</v>
      </c>
      <c r="X10" s="68"/>
      <c r="Y10" s="68"/>
      <c r="Z10" s="68"/>
      <c r="AA10" s="68"/>
      <c r="AB10" s="68"/>
      <c r="AC10" s="68"/>
      <c r="AD10" s="69">
        <f>データ!R6</f>
        <v>3924</v>
      </c>
      <c r="AE10" s="69"/>
      <c r="AF10" s="69"/>
      <c r="AG10" s="69"/>
      <c r="AH10" s="69"/>
      <c r="AI10" s="69"/>
      <c r="AJ10" s="69"/>
      <c r="AK10" s="2"/>
      <c r="AL10" s="69">
        <f>データ!V6</f>
        <v>439</v>
      </c>
      <c r="AM10" s="69"/>
      <c r="AN10" s="69"/>
      <c r="AO10" s="69"/>
      <c r="AP10" s="69"/>
      <c r="AQ10" s="69"/>
      <c r="AR10" s="69"/>
      <c r="AS10" s="69"/>
      <c r="AT10" s="68">
        <f>データ!W6</f>
        <v>0.2</v>
      </c>
      <c r="AU10" s="68"/>
      <c r="AV10" s="68"/>
      <c r="AW10" s="68"/>
      <c r="AX10" s="68"/>
      <c r="AY10" s="68"/>
      <c r="AZ10" s="68"/>
      <c r="BA10" s="68"/>
      <c r="BB10" s="68">
        <f>データ!X6</f>
        <v>2195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Bb7M5TuZKD22H07Z47YsabArqi7kZdhcNwD6pegaONgiMCR1iMDNnNB/YvovzEhd9DkDcvFe6HmOXL2s1W4u1A==" saltValue="QVABuvyB6JJsACSXZC2F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14231</v>
      </c>
      <c r="D6" s="33">
        <f t="shared" si="3"/>
        <v>47</v>
      </c>
      <c r="E6" s="33">
        <f t="shared" si="3"/>
        <v>17</v>
      </c>
      <c r="F6" s="33">
        <f t="shared" si="3"/>
        <v>5</v>
      </c>
      <c r="G6" s="33">
        <f t="shared" si="3"/>
        <v>0</v>
      </c>
      <c r="H6" s="33" t="str">
        <f t="shared" si="3"/>
        <v>北海道　南幌町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5.88</v>
      </c>
      <c r="Q6" s="34">
        <f t="shared" si="3"/>
        <v>76.849999999999994</v>
      </c>
      <c r="R6" s="34">
        <f t="shared" si="3"/>
        <v>3924</v>
      </c>
      <c r="S6" s="34">
        <f t="shared" si="3"/>
        <v>7461</v>
      </c>
      <c r="T6" s="34">
        <f t="shared" si="3"/>
        <v>81.36</v>
      </c>
      <c r="U6" s="34">
        <f t="shared" si="3"/>
        <v>91.7</v>
      </c>
      <c r="V6" s="34">
        <f t="shared" si="3"/>
        <v>439</v>
      </c>
      <c r="W6" s="34">
        <f t="shared" si="3"/>
        <v>0.2</v>
      </c>
      <c r="X6" s="34">
        <f t="shared" si="3"/>
        <v>2195</v>
      </c>
      <c r="Y6" s="35">
        <f>IF(Y7="",NA(),Y7)</f>
        <v>74.319999999999993</v>
      </c>
      <c r="Z6" s="35">
        <f t="shared" ref="Z6:AH6" si="4">IF(Z7="",NA(),Z7)</f>
        <v>95.27</v>
      </c>
      <c r="AA6" s="35">
        <f t="shared" si="4"/>
        <v>86.39</v>
      </c>
      <c r="AB6" s="35">
        <f t="shared" si="4"/>
        <v>90.02</v>
      </c>
      <c r="AC6" s="35">
        <f t="shared" si="4"/>
        <v>91.65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299.83999999999997</v>
      </c>
      <c r="BG6" s="35">
        <f t="shared" ref="BG6:BO6" si="7">IF(BG7="",NA(),BG7)</f>
        <v>268.38</v>
      </c>
      <c r="BH6" s="34">
        <f t="shared" si="7"/>
        <v>0</v>
      </c>
      <c r="BI6" s="34">
        <f t="shared" si="7"/>
        <v>0</v>
      </c>
      <c r="BJ6" s="35">
        <f t="shared" si="7"/>
        <v>6.53</v>
      </c>
      <c r="BK6" s="35">
        <f t="shared" si="7"/>
        <v>1081.8</v>
      </c>
      <c r="BL6" s="35">
        <f t="shared" si="7"/>
        <v>974.93</v>
      </c>
      <c r="BM6" s="35">
        <f t="shared" si="7"/>
        <v>855.8</v>
      </c>
      <c r="BN6" s="35">
        <f t="shared" si="7"/>
        <v>789.46</v>
      </c>
      <c r="BO6" s="35">
        <f t="shared" si="7"/>
        <v>826.83</v>
      </c>
      <c r="BP6" s="34" t="str">
        <f>IF(BP7="","",IF(BP7="-","【-】","【"&amp;SUBSTITUTE(TEXT(BP7,"#,##0.00"),"-","△")&amp;"】"))</f>
        <v>【765.47】</v>
      </c>
      <c r="BQ6" s="35">
        <f>IF(BQ7="",NA(),BQ7)</f>
        <v>63.06</v>
      </c>
      <c r="BR6" s="35">
        <f t="shared" ref="BR6:BZ6" si="8">IF(BR7="",NA(),BR7)</f>
        <v>73.430000000000007</v>
      </c>
      <c r="BS6" s="35">
        <f t="shared" si="8"/>
        <v>83.91</v>
      </c>
      <c r="BT6" s="35">
        <f t="shared" si="8"/>
        <v>81.59</v>
      </c>
      <c r="BU6" s="35">
        <f t="shared" si="8"/>
        <v>75.12</v>
      </c>
      <c r="BV6" s="35">
        <f t="shared" si="8"/>
        <v>52.19</v>
      </c>
      <c r="BW6" s="35">
        <f t="shared" si="8"/>
        <v>55.32</v>
      </c>
      <c r="BX6" s="35">
        <f t="shared" si="8"/>
        <v>59.8</v>
      </c>
      <c r="BY6" s="35">
        <f t="shared" si="8"/>
        <v>57.77</v>
      </c>
      <c r="BZ6" s="35">
        <f t="shared" si="8"/>
        <v>57.31</v>
      </c>
      <c r="CA6" s="34" t="str">
        <f>IF(CA7="","",IF(CA7="-","【-】","【"&amp;SUBSTITUTE(TEXT(CA7,"#,##0.00"),"-","△")&amp;"】"))</f>
        <v>【59.59】</v>
      </c>
      <c r="CB6" s="35">
        <f>IF(CB7="",NA(),CB7)</f>
        <v>315.05</v>
      </c>
      <c r="CC6" s="35">
        <f t="shared" ref="CC6:CK6" si="9">IF(CC7="",NA(),CC7)</f>
        <v>279.3</v>
      </c>
      <c r="CD6" s="35">
        <f t="shared" si="9"/>
        <v>239.22</v>
      </c>
      <c r="CE6" s="35">
        <f t="shared" si="9"/>
        <v>248.64</v>
      </c>
      <c r="CF6" s="35">
        <f t="shared" si="9"/>
        <v>272.19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75.72</v>
      </c>
      <c r="CN6" s="35">
        <f t="shared" ref="CN6:CV6" si="10">IF(CN7="",NA(),CN7)</f>
        <v>68.209999999999994</v>
      </c>
      <c r="CO6" s="35">
        <f t="shared" si="10"/>
        <v>67.05</v>
      </c>
      <c r="CP6" s="35">
        <f t="shared" si="10"/>
        <v>63.58</v>
      </c>
      <c r="CQ6" s="35">
        <f t="shared" si="10"/>
        <v>103.7</v>
      </c>
      <c r="CR6" s="35">
        <f t="shared" si="10"/>
        <v>52.31</v>
      </c>
      <c r="CS6" s="35">
        <f t="shared" si="10"/>
        <v>60.65</v>
      </c>
      <c r="CT6" s="35">
        <f t="shared" si="10"/>
        <v>51.75</v>
      </c>
      <c r="CU6" s="35">
        <f t="shared" si="10"/>
        <v>50.68</v>
      </c>
      <c r="CV6" s="35">
        <f t="shared" si="10"/>
        <v>50.14</v>
      </c>
      <c r="CW6" s="34" t="str">
        <f>IF(CW7="","",IF(CW7="-","【-】","【"&amp;SUBSTITUTE(TEXT(CW7,"#,##0.00"),"-","△")&amp;"】"))</f>
        <v>【51.30】</v>
      </c>
      <c r="CX6" s="35">
        <f>IF(CX7="",NA(),CX7)</f>
        <v>98.9</v>
      </c>
      <c r="CY6" s="35">
        <f t="shared" ref="CY6:DG6" si="11">IF(CY7="",NA(),CY7)</f>
        <v>98.86</v>
      </c>
      <c r="CZ6" s="35">
        <f t="shared" si="11"/>
        <v>98.86</v>
      </c>
      <c r="DA6" s="35">
        <f t="shared" si="11"/>
        <v>98.41</v>
      </c>
      <c r="DB6" s="35">
        <f t="shared" si="11"/>
        <v>98.63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14231</v>
      </c>
      <c r="D7" s="37">
        <v>47</v>
      </c>
      <c r="E7" s="37">
        <v>17</v>
      </c>
      <c r="F7" s="37">
        <v>5</v>
      </c>
      <c r="G7" s="37">
        <v>0</v>
      </c>
      <c r="H7" s="37" t="s">
        <v>97</v>
      </c>
      <c r="I7" s="37" t="s">
        <v>98</v>
      </c>
      <c r="J7" s="37" t="s">
        <v>99</v>
      </c>
      <c r="K7" s="37" t="s">
        <v>100</v>
      </c>
      <c r="L7" s="37" t="s">
        <v>101</v>
      </c>
      <c r="M7" s="37" t="s">
        <v>102</v>
      </c>
      <c r="N7" s="38" t="s">
        <v>103</v>
      </c>
      <c r="O7" s="38" t="s">
        <v>104</v>
      </c>
      <c r="P7" s="38">
        <v>5.88</v>
      </c>
      <c r="Q7" s="38">
        <v>76.849999999999994</v>
      </c>
      <c r="R7" s="38">
        <v>3924</v>
      </c>
      <c r="S7" s="38">
        <v>7461</v>
      </c>
      <c r="T7" s="38">
        <v>81.36</v>
      </c>
      <c r="U7" s="38">
        <v>91.7</v>
      </c>
      <c r="V7" s="38">
        <v>439</v>
      </c>
      <c r="W7" s="38">
        <v>0.2</v>
      </c>
      <c r="X7" s="38">
        <v>2195</v>
      </c>
      <c r="Y7" s="38">
        <v>74.319999999999993</v>
      </c>
      <c r="Z7" s="38">
        <v>95.27</v>
      </c>
      <c r="AA7" s="38">
        <v>86.39</v>
      </c>
      <c r="AB7" s="38">
        <v>90.02</v>
      </c>
      <c r="AC7" s="38">
        <v>91.65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299.83999999999997</v>
      </c>
      <c r="BG7" s="38">
        <v>268.38</v>
      </c>
      <c r="BH7" s="38">
        <v>0</v>
      </c>
      <c r="BI7" s="38">
        <v>0</v>
      </c>
      <c r="BJ7" s="38">
        <v>6.53</v>
      </c>
      <c r="BK7" s="38">
        <v>1081.8</v>
      </c>
      <c r="BL7" s="38">
        <v>974.93</v>
      </c>
      <c r="BM7" s="38">
        <v>855.8</v>
      </c>
      <c r="BN7" s="38">
        <v>789.46</v>
      </c>
      <c r="BO7" s="38">
        <v>826.83</v>
      </c>
      <c r="BP7" s="38">
        <v>765.47</v>
      </c>
      <c r="BQ7" s="38">
        <v>63.06</v>
      </c>
      <c r="BR7" s="38">
        <v>73.430000000000007</v>
      </c>
      <c r="BS7" s="38">
        <v>83.91</v>
      </c>
      <c r="BT7" s="38">
        <v>81.59</v>
      </c>
      <c r="BU7" s="38">
        <v>75.12</v>
      </c>
      <c r="BV7" s="38">
        <v>52.19</v>
      </c>
      <c r="BW7" s="38">
        <v>55.32</v>
      </c>
      <c r="BX7" s="38">
        <v>59.8</v>
      </c>
      <c r="BY7" s="38">
        <v>57.77</v>
      </c>
      <c r="BZ7" s="38">
        <v>57.31</v>
      </c>
      <c r="CA7" s="38">
        <v>59.59</v>
      </c>
      <c r="CB7" s="38">
        <v>315.05</v>
      </c>
      <c r="CC7" s="38">
        <v>279.3</v>
      </c>
      <c r="CD7" s="38">
        <v>239.22</v>
      </c>
      <c r="CE7" s="38">
        <v>248.64</v>
      </c>
      <c r="CF7" s="38">
        <v>272.19</v>
      </c>
      <c r="CG7" s="38">
        <v>296.14</v>
      </c>
      <c r="CH7" s="38">
        <v>283.17</v>
      </c>
      <c r="CI7" s="38">
        <v>263.76</v>
      </c>
      <c r="CJ7" s="38">
        <v>274.35000000000002</v>
      </c>
      <c r="CK7" s="38">
        <v>273.52</v>
      </c>
      <c r="CL7" s="38">
        <v>257.86</v>
      </c>
      <c r="CM7" s="38">
        <v>75.72</v>
      </c>
      <c r="CN7" s="38">
        <v>68.209999999999994</v>
      </c>
      <c r="CO7" s="38">
        <v>67.05</v>
      </c>
      <c r="CP7" s="38">
        <v>63.58</v>
      </c>
      <c r="CQ7" s="38">
        <v>103.7</v>
      </c>
      <c r="CR7" s="38">
        <v>52.31</v>
      </c>
      <c r="CS7" s="38">
        <v>60.65</v>
      </c>
      <c r="CT7" s="38">
        <v>51.75</v>
      </c>
      <c r="CU7" s="38">
        <v>50.68</v>
      </c>
      <c r="CV7" s="38">
        <v>50.14</v>
      </c>
      <c r="CW7" s="38">
        <v>51.3</v>
      </c>
      <c r="CX7" s="38">
        <v>98.9</v>
      </c>
      <c r="CY7" s="38">
        <v>98.86</v>
      </c>
      <c r="CZ7" s="38">
        <v>98.86</v>
      </c>
      <c r="DA7" s="38">
        <v>98.41</v>
      </c>
      <c r="DB7" s="38">
        <v>98.63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2021-01-18T04:02:03Z</cp:lastPrinted>
  <dcterms:created xsi:type="dcterms:W3CDTF">2020-12-04T02:58:40Z</dcterms:created>
  <dcterms:modified xsi:type="dcterms:W3CDTF">2021-01-18T04:04:21Z</dcterms:modified>
  <cp:category/>
</cp:coreProperties>
</file>