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10.10.150.10\share\都市整備課\04都市施設G\07下水道事業に関する事務\04決算統計\公共\令和元年度決算統計\"/>
    </mc:Choice>
  </mc:AlternateContent>
  <xr:revisionPtr revIDLastSave="0" documentId="13_ncr:1_{E48AB392-0CC0-43EA-8BBE-C75DD32759B2}" xr6:coauthVersionLast="47" xr6:coauthVersionMax="47" xr10:uidLastSave="{00000000-0000-0000-0000-000000000000}"/>
  <workbookProtection workbookAlgorithmName="SHA-512" workbookHashValue="YlIWUlxIdhGZb5I3v5sCUl514znZjVHdtTtAt6zp/iBkKBZXE5Enf8PdW14CR72LNTvFrOGHaKwmb37WooVmcA==" workbookSaltValue="MwGVvHrCRCqrChXrgUlHxw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BB10" i="4"/>
  <c r="P10" i="4"/>
  <c r="I10" i="4"/>
  <c r="AT8" i="4"/>
  <c r="AL8" i="4"/>
  <c r="W8" i="4"/>
  <c r="P8" i="4"/>
  <c r="I8" i="4"/>
</calcChain>
</file>

<file path=xl/sharedStrings.xml><?xml version="1.0" encoding="utf-8"?>
<sst xmlns="http://schemas.openxmlformats.org/spreadsheetml/2006/main" count="241" uniqueCount="118">
  <si>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</si>
  <si>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</si>
  <si>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</si>
  <si>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</si>
  <si>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</si>
  <si>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</si>
  <si>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</si>
  <si>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</si>
  <si>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</si>
  <si>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</si>
  <si>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</si>
  <si>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</si>
  <si>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</si>
  <si>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</si>
  <si>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</si>
  <si>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</si>
  <si>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</si>
  <si>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</si>
  <si>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</si>
  <si>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</si>
  <si>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</si>
  <si>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</si>
  <si>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</si>
  <si>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</si>
  <si>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</si>
  <si>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</si>
  <si>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</si>
  <si>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</si>
  <si>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</si>
  <si>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</si>
  <si>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</si>
  <si>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</si>
  <si>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</si>
  <si>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</si>
  <si>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</si>
  <si>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</si>
  <si>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</si>
  <si>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</si>
  <si>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</si>
  <si>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</si>
  <si>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</si>
  <si>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</si>
  <si>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</si>
  <si>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</si>
  <si>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</si>
  <si>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</si>
  <si>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</si>
  <si>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</si>
  <si>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</si>
  <si>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</si>
  <si>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</si>
  <si>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</si>
  <si>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</si>
  <si>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</si>
  <si>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</si>
  <si>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</si>
  <si>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</si>
  <si>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</si>
  <si>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</si>
  <si>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</si>
  <si>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</si>
  <si>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</si>
  <si>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</si>
  <si>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</si>
  <si>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</si>
  <si>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</si>
  <si>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</si>
  <si>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</si>
  <si>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</si>
  <si>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</si>
  <si>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</si>
  <si>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</si>
  <si>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</si>
  <si>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</si>
  <si>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</si>
  <si>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</si>
  <si>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</si>
  <si>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</si>
  <si>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</si>
  <si>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</si>
  <si>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</si>
  <si>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</si>
  <si>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</si>
  <si>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</si>
  <si>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</si>
  <si>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</si>
  <si>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</si>
  <si>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</si>
  <si>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</si>
  <si>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</si>
  <si>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</si>
  <si>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</si>
  <si>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</si>
  <si>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</si>
  <si>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</si>
  <si>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</si>
  <si>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</si>
  <si>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南幌町</t>
  </si>
  <si>
    <t>法非適用</t>
  </si>
  <si>
    <t>下水道事業</t>
  </si>
  <si>
    <t>公共下水道</t>
  </si>
  <si>
    <t>Cd1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</si>
  <si>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</si>
  <si>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</si>
  <si>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</si>
  <si>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</si>
  <si>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</si>
  <si>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</si>
  <si>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</si>
  <si>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</si>
  <si>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</si>
  <si>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</si>
  <si>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</si>
  <si>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</si>
  <si>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</si>
  <si>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
　当町においては、昭和50年度より下水道事業を
実施しており、最も老朽化の大きい管渠で布設か
ら45年経過している事から、管渠の基準的耐用年
数が50年である事を踏まえ、定期的な管渠調査や
予防保全を行っていく事が必要と考える。</t>
    <rPh sb="2" eb="3">
      <t>トウ</t>
    </rPh>
    <rPh sb="3" eb="4">
      <t>チョウ</t>
    </rPh>
    <rPh sb="10" eb="12">
      <t>ショウワ</t>
    </rPh>
    <rPh sb="14" eb="16">
      <t>ネンド</t>
    </rPh>
    <rPh sb="18" eb="21">
      <t>ゲスイドウ</t>
    </rPh>
    <rPh sb="21" eb="23">
      <t>ジギョウ</t>
    </rPh>
    <rPh sb="25" eb="27">
      <t>ジッシ</t>
    </rPh>
    <rPh sb="32" eb="33">
      <t>モット</t>
    </rPh>
    <rPh sb="34" eb="37">
      <t>ロウキュウカ</t>
    </rPh>
    <rPh sb="38" eb="39">
      <t>オオ</t>
    </rPh>
    <rPh sb="41" eb="43">
      <t>カンキョ</t>
    </rPh>
    <rPh sb="44" eb="46">
      <t>フセツ</t>
    </rPh>
    <rPh sb="51" eb="52">
      <t>ネン</t>
    </rPh>
    <rPh sb="52" eb="54">
      <t>ケイカ</t>
    </rPh>
    <rPh sb="58" eb="59">
      <t>コト</t>
    </rPh>
    <rPh sb="62" eb="64">
      <t>カンキョ</t>
    </rPh>
    <rPh sb="65" eb="67">
      <t>キジュン</t>
    </rPh>
    <rPh sb="67" eb="68">
      <t>テキ</t>
    </rPh>
    <rPh sb="68" eb="70">
      <t>タイヨウ</t>
    </rPh>
    <rPh sb="70" eb="71">
      <t>ネン</t>
    </rPh>
    <rPh sb="72" eb="73">
      <t>スウ</t>
    </rPh>
    <rPh sb="76" eb="77">
      <t>ネン</t>
    </rPh>
    <rPh sb="80" eb="81">
      <t>コト</t>
    </rPh>
    <rPh sb="82" eb="83">
      <t>フ</t>
    </rPh>
    <rPh sb="86" eb="89">
      <t>テイキテキ</t>
    </rPh>
    <rPh sb="90" eb="92">
      <t>カンキョ</t>
    </rPh>
    <rPh sb="92" eb="94">
      <t>チョウサ</t>
    </rPh>
    <rPh sb="96" eb="98">
      <t>ヨボウ</t>
    </rPh>
    <rPh sb="98" eb="100">
      <t>ホゼン</t>
    </rPh>
    <rPh sb="101" eb="102">
      <t>オコナ</t>
    </rPh>
    <rPh sb="106" eb="107">
      <t>コト</t>
    </rPh>
    <rPh sb="108" eb="110">
      <t>ヒツヨウ</t>
    </rPh>
    <rPh sb="111" eb="112">
      <t>カンガ</t>
    </rPh>
    <phoneticPr fontId="4"/>
  </si>
  <si>
    <t xml:space="preserve">
　南幌町の公共下水事業においては、類似団体と
比較すると、企業債残高対事業規模比率が低いに
も拘らず汚水処理費を料金収入で賄えてないのが
現状であり、今後においては更なる経営改善に向
けた取組を行っていく事が必要です。
　また、汚水管渠・ポンプ施設についても老朽化
が進んでいることを踏まえて、今後ストックマネ
ジメント計画を策定し適正かつ計画的な更新計画
を検討していく事が必要と考える。</t>
    <rPh sb="2" eb="5">
      <t>ナンポロチョウ</t>
    </rPh>
    <rPh sb="6" eb="8">
      <t>コウキョウ</t>
    </rPh>
    <rPh sb="8" eb="10">
      <t>ゲスイ</t>
    </rPh>
    <rPh sb="10" eb="12">
      <t>ジギョウ</t>
    </rPh>
    <rPh sb="18" eb="20">
      <t>ルイジ</t>
    </rPh>
    <rPh sb="20" eb="22">
      <t>ダンタイ</t>
    </rPh>
    <rPh sb="24" eb="26">
      <t>ヒカク</t>
    </rPh>
    <rPh sb="30" eb="32">
      <t>キギョウ</t>
    </rPh>
    <rPh sb="32" eb="33">
      <t>サイ</t>
    </rPh>
    <rPh sb="33" eb="35">
      <t>ザンダカ</t>
    </rPh>
    <rPh sb="35" eb="36">
      <t>タイ</t>
    </rPh>
    <rPh sb="36" eb="38">
      <t>ジギョウ</t>
    </rPh>
    <rPh sb="38" eb="40">
      <t>キボ</t>
    </rPh>
    <rPh sb="40" eb="42">
      <t>ヒリツ</t>
    </rPh>
    <rPh sb="43" eb="44">
      <t>ヒク</t>
    </rPh>
    <rPh sb="48" eb="49">
      <t>カカワ</t>
    </rPh>
    <rPh sb="51" eb="53">
      <t>オスイ</t>
    </rPh>
    <rPh sb="53" eb="55">
      <t>ショリ</t>
    </rPh>
    <rPh sb="55" eb="56">
      <t>ヒ</t>
    </rPh>
    <rPh sb="57" eb="59">
      <t>リョウキン</t>
    </rPh>
    <rPh sb="59" eb="61">
      <t>シュウニュウ</t>
    </rPh>
    <rPh sb="62" eb="63">
      <t>マカナ</t>
    </rPh>
    <rPh sb="70" eb="72">
      <t>ゲンジョウ</t>
    </rPh>
    <rPh sb="76" eb="78">
      <t>コンゴ</t>
    </rPh>
    <rPh sb="83" eb="84">
      <t>サラ</t>
    </rPh>
    <rPh sb="86" eb="88">
      <t>ケイエイ</t>
    </rPh>
    <rPh sb="88" eb="90">
      <t>カイゼン</t>
    </rPh>
    <rPh sb="91" eb="92">
      <t>ム</t>
    </rPh>
    <rPh sb="95" eb="97">
      <t>トリクミ</t>
    </rPh>
    <rPh sb="98" eb="99">
      <t>オコナ</t>
    </rPh>
    <rPh sb="103" eb="104">
      <t>コト</t>
    </rPh>
    <rPh sb="105" eb="107">
      <t>ヒツヨウ</t>
    </rPh>
    <rPh sb="115" eb="117">
      <t>オスイ</t>
    </rPh>
    <rPh sb="117" eb="119">
      <t>カンキョ</t>
    </rPh>
    <rPh sb="123" eb="125">
      <t>シセツ</t>
    </rPh>
    <rPh sb="130" eb="133">
      <t>ロウキュウカ</t>
    </rPh>
    <rPh sb="135" eb="136">
      <t>スス</t>
    </rPh>
    <rPh sb="143" eb="144">
      <t>フ</t>
    </rPh>
    <rPh sb="148" eb="150">
      <t>コンゴ</t>
    </rPh>
    <rPh sb="161" eb="163">
      <t>ケイカク</t>
    </rPh>
    <rPh sb="164" eb="166">
      <t>サクテイ</t>
    </rPh>
    <rPh sb="167" eb="169">
      <t>テキセイ</t>
    </rPh>
    <rPh sb="171" eb="173">
      <t>ケイカク</t>
    </rPh>
    <rPh sb="173" eb="174">
      <t>テキ</t>
    </rPh>
    <rPh sb="175" eb="177">
      <t>コウシン</t>
    </rPh>
    <rPh sb="177" eb="179">
      <t>ケイカク</t>
    </rPh>
    <rPh sb="181" eb="183">
      <t>ケントウ</t>
    </rPh>
    <rPh sb="187" eb="188">
      <t>コト</t>
    </rPh>
    <rPh sb="189" eb="191">
      <t>ヒツヨウ</t>
    </rPh>
    <rPh sb="192" eb="193">
      <t>カンガ</t>
    </rPh>
    <phoneticPr fontId="4"/>
  </si>
  <si>
    <t>①収益的収支比率
　収益的収支比率について、人口減少等により料
金収入の増収は見込めないが、企業債残高は減少
しているため経営状況は改善傾向である。
④企業債残高対事業費規模比率
　企業債残高については、企業債償還終了に伴い
減少しているが、分流式下水道に要する経費の基
準内繰入額が前年度より下がった為、高い数値と
なっています。今後においては広域処理に係る建
設費負担に対する新規借入を平成26年度より行っ
ている事から、現在の状況と同程度で推移してい
くと考えられる。
⑤経費回収率
　経費回収率は100％を割り込んでいるが徐々に改
善傾向である。今後においても更なる汚水処理
経費等の削減が必要である。
⑥汚水処理原価
　汚水処理原価は類似団体平均値より高めとなっ
ており、有収水量に対して汚水処理に係る経費が
高くなっていることが考えられる。今後において
計画的な補修や機器の更新により維持管理費等の
削減の取り組みを行っていく必要がある。
⑧水洗化率
　水洗化率について、約100％となっていますが
今後もより良い生活環境の実現、水質保全に貢献
するため、より一層水洗化の推進に努めます。</t>
    <rPh sb="1" eb="3">
      <t>シュウエキ</t>
    </rPh>
    <rPh sb="3" eb="4">
      <t>テキ</t>
    </rPh>
    <rPh sb="4" eb="6">
      <t>シュウシ</t>
    </rPh>
    <rPh sb="6" eb="8">
      <t>ヒリツ</t>
    </rPh>
    <rPh sb="10" eb="12">
      <t>シュウエキ</t>
    </rPh>
    <rPh sb="12" eb="13">
      <t>テキ</t>
    </rPh>
    <rPh sb="13" eb="15">
      <t>シュウシ</t>
    </rPh>
    <rPh sb="15" eb="17">
      <t>ヒリツ</t>
    </rPh>
    <rPh sb="22" eb="24">
      <t>ジンコウ</t>
    </rPh>
    <rPh sb="24" eb="26">
      <t>ゲンショウ</t>
    </rPh>
    <rPh sb="26" eb="27">
      <t>トウ</t>
    </rPh>
    <rPh sb="30" eb="31">
      <t>リョウ</t>
    </rPh>
    <rPh sb="32" eb="33">
      <t>キン</t>
    </rPh>
    <rPh sb="33" eb="35">
      <t>シュウニュウ</t>
    </rPh>
    <rPh sb="36" eb="38">
      <t>ゾウシュウ</t>
    </rPh>
    <rPh sb="39" eb="41">
      <t>ミコ</t>
    </rPh>
    <rPh sb="46" eb="48">
      <t>キギョウ</t>
    </rPh>
    <rPh sb="48" eb="49">
      <t>サイ</t>
    </rPh>
    <rPh sb="49" eb="51">
      <t>ザンダカ</t>
    </rPh>
    <rPh sb="52" eb="54">
      <t>ゲンショウ</t>
    </rPh>
    <rPh sb="61" eb="63">
      <t>ケイエイ</t>
    </rPh>
    <rPh sb="63" eb="65">
      <t>ジョウキョウ</t>
    </rPh>
    <rPh sb="66" eb="68">
      <t>カイゼン</t>
    </rPh>
    <rPh sb="68" eb="70">
      <t>ケイコウ</t>
    </rPh>
    <rPh sb="76" eb="78">
      <t>キギョウ</t>
    </rPh>
    <rPh sb="78" eb="79">
      <t>サイ</t>
    </rPh>
    <rPh sb="79" eb="81">
      <t>ザンダカ</t>
    </rPh>
    <rPh sb="81" eb="82">
      <t>タイ</t>
    </rPh>
    <rPh sb="82" eb="84">
      <t>ジギョウ</t>
    </rPh>
    <rPh sb="84" eb="85">
      <t>ヒ</t>
    </rPh>
    <rPh sb="85" eb="87">
      <t>キボ</t>
    </rPh>
    <rPh sb="87" eb="89">
      <t>ヒリツ</t>
    </rPh>
    <rPh sb="91" eb="93">
      <t>キギョウ</t>
    </rPh>
    <rPh sb="93" eb="94">
      <t>サイ</t>
    </rPh>
    <rPh sb="94" eb="96">
      <t>ザンダカ</t>
    </rPh>
    <rPh sb="102" eb="104">
      <t>キギョウ</t>
    </rPh>
    <rPh sb="104" eb="105">
      <t>サイ</t>
    </rPh>
    <rPh sb="105" eb="107">
      <t>ショウカン</t>
    </rPh>
    <rPh sb="107" eb="109">
      <t>シュウリョウ</t>
    </rPh>
    <rPh sb="110" eb="111">
      <t>トモナ</t>
    </rPh>
    <rPh sb="113" eb="115">
      <t>ゲンショウ</t>
    </rPh>
    <rPh sb="121" eb="123">
      <t>ブンリュウ</t>
    </rPh>
    <rPh sb="123" eb="124">
      <t>シキ</t>
    </rPh>
    <rPh sb="124" eb="127">
      <t>ゲスイドウ</t>
    </rPh>
    <rPh sb="128" eb="129">
      <t>ヨウ</t>
    </rPh>
    <rPh sb="131" eb="133">
      <t>ケイヒ</t>
    </rPh>
    <rPh sb="138" eb="140">
      <t>クリイレ</t>
    </rPh>
    <rPh sb="140" eb="141">
      <t>ガク</t>
    </rPh>
    <rPh sb="142" eb="145">
      <t>ゼンネンド</t>
    </rPh>
    <rPh sb="147" eb="148">
      <t>サ</t>
    </rPh>
    <rPh sb="151" eb="152">
      <t>タメ</t>
    </rPh>
    <rPh sb="153" eb="154">
      <t>タカ</t>
    </rPh>
    <rPh sb="155" eb="157">
      <t>スウチ</t>
    </rPh>
    <rPh sb="166" eb="168">
      <t>コンゴ</t>
    </rPh>
    <rPh sb="173" eb="175">
      <t>コウイキ</t>
    </rPh>
    <rPh sb="175" eb="177">
      <t>ショリ</t>
    </rPh>
    <rPh sb="178" eb="179">
      <t>カカ</t>
    </rPh>
    <rPh sb="183" eb="184">
      <t>ヒ</t>
    </rPh>
    <rPh sb="184" eb="186">
      <t>フタン</t>
    </rPh>
    <rPh sb="187" eb="188">
      <t>タイ</t>
    </rPh>
    <rPh sb="190" eb="192">
      <t>シンキ</t>
    </rPh>
    <rPh sb="192" eb="194">
      <t>カリイレ</t>
    </rPh>
    <rPh sb="195" eb="197">
      <t>ヘイセイ</t>
    </rPh>
    <rPh sb="199" eb="201">
      <t>ネンド</t>
    </rPh>
    <rPh sb="203" eb="204">
      <t>オコナ</t>
    </rPh>
    <rPh sb="209" eb="210">
      <t>コト</t>
    </rPh>
    <rPh sb="213" eb="215">
      <t>ゲンザイ</t>
    </rPh>
    <rPh sb="216" eb="218">
      <t>ジョウキョウ</t>
    </rPh>
    <rPh sb="220" eb="222">
      <t>テイド</t>
    </rPh>
    <rPh sb="223" eb="225">
      <t>スイイ</t>
    </rPh>
    <rPh sb="231" eb="232">
      <t>カンガ</t>
    </rPh>
    <rPh sb="239" eb="241">
      <t>ケイヒ</t>
    </rPh>
    <rPh sb="241" eb="243">
      <t>カイシュウ</t>
    </rPh>
    <rPh sb="243" eb="244">
      <t>リツ</t>
    </rPh>
    <rPh sb="246" eb="248">
      <t>ケイヒ</t>
    </rPh>
    <rPh sb="248" eb="250">
      <t>カイシュウ</t>
    </rPh>
    <rPh sb="250" eb="251">
      <t>リツ</t>
    </rPh>
    <rPh sb="257" eb="258">
      <t>ワ</t>
    </rPh>
    <rPh sb="259" eb="260">
      <t>コ</t>
    </rPh>
    <rPh sb="265" eb="267">
      <t>ジョジョ</t>
    </rPh>
    <rPh sb="268" eb="269">
      <t>カイ</t>
    </rPh>
    <rPh sb="292" eb="294">
      <t>ケイヒ</t>
    </rPh>
    <rPh sb="294" eb="295">
      <t>トウ</t>
    </rPh>
    <rPh sb="296" eb="298">
      <t>サクゲン</t>
    </rPh>
    <rPh sb="299" eb="301">
      <t>ヒツヨウ</t>
    </rPh>
    <rPh sb="307" eb="309">
      <t>オスイ</t>
    </rPh>
    <rPh sb="309" eb="311">
      <t>ショリ</t>
    </rPh>
    <rPh sb="311" eb="313">
      <t>ゲンカ</t>
    </rPh>
    <rPh sb="315" eb="317">
      <t>オスイ</t>
    </rPh>
    <rPh sb="317" eb="319">
      <t>ショリ</t>
    </rPh>
    <rPh sb="319" eb="321">
      <t>ゲンカ</t>
    </rPh>
    <rPh sb="322" eb="324">
      <t>ルイジ</t>
    </rPh>
    <rPh sb="324" eb="326">
      <t>ダンタイ</t>
    </rPh>
    <rPh sb="326" eb="328">
      <t>ヘイキン</t>
    </rPh>
    <rPh sb="328" eb="329">
      <t>チ</t>
    </rPh>
    <rPh sb="331" eb="332">
      <t>タカ</t>
    </rPh>
    <rPh sb="341" eb="343">
      <t>ユウシュウ</t>
    </rPh>
    <rPh sb="343" eb="345">
      <t>スイリョウ</t>
    </rPh>
    <rPh sb="346" eb="347">
      <t>タイ</t>
    </rPh>
    <rPh sb="349" eb="351">
      <t>オスイ</t>
    </rPh>
    <rPh sb="351" eb="353">
      <t>ショリ</t>
    </rPh>
    <rPh sb="354" eb="355">
      <t>カカ</t>
    </rPh>
    <rPh sb="356" eb="358">
      <t>ケイヒ</t>
    </rPh>
    <rPh sb="360" eb="361">
      <t>タカ</t>
    </rPh>
    <rPh sb="370" eb="371">
      <t>カンガ</t>
    </rPh>
    <rPh sb="376" eb="378">
      <t>コンゴ</t>
    </rPh>
    <rPh sb="383" eb="385">
      <t>ケイカク</t>
    </rPh>
    <rPh sb="385" eb="386">
      <t>テキ</t>
    </rPh>
    <rPh sb="387" eb="389">
      <t>ホシュウ</t>
    </rPh>
    <rPh sb="390" eb="392">
      <t>キキ</t>
    </rPh>
    <rPh sb="393" eb="395">
      <t>コウシン</t>
    </rPh>
    <rPh sb="398" eb="400">
      <t>イジ</t>
    </rPh>
    <rPh sb="400" eb="402">
      <t>カンリ</t>
    </rPh>
    <rPh sb="402" eb="403">
      <t>ヒ</t>
    </rPh>
    <rPh sb="403" eb="404">
      <t>トウ</t>
    </rPh>
    <rPh sb="406" eb="408">
      <t>サクゲン</t>
    </rPh>
    <rPh sb="409" eb="410">
      <t>ト</t>
    </rPh>
    <rPh sb="411" eb="412">
      <t>ク</t>
    </rPh>
    <rPh sb="414" eb="415">
      <t>オコナ</t>
    </rPh>
    <rPh sb="419" eb="421">
      <t>ヒツヨウ</t>
    </rPh>
    <rPh sb="427" eb="430">
      <t>スイセンカ</t>
    </rPh>
    <rPh sb="430" eb="431">
      <t>リツ</t>
    </rPh>
    <rPh sb="433" eb="436">
      <t>スイセンカ</t>
    </rPh>
    <rPh sb="436" eb="437">
      <t>リツ</t>
    </rPh>
    <rPh sb="442" eb="443">
      <t>ヤク</t>
    </rPh>
    <rPh sb="456" eb="458">
      <t>コンゴ</t>
    </rPh>
    <rPh sb="461" eb="462">
      <t>ヨ</t>
    </rPh>
    <rPh sb="463" eb="465">
      <t>セイカツ</t>
    </rPh>
    <rPh sb="465" eb="467">
      <t>カンキョウ</t>
    </rPh>
    <rPh sb="468" eb="470">
      <t>ジツゲン</t>
    </rPh>
    <rPh sb="471" eb="473">
      <t>スイシツ</t>
    </rPh>
    <rPh sb="473" eb="475">
      <t>ホゼン</t>
    </rPh>
    <rPh sb="476" eb="477">
      <t>ミツグ</t>
    </rPh>
    <rPh sb="477" eb="478">
      <t>ケン</t>
    </rPh>
    <rPh sb="486" eb="488">
      <t>イッソウ</t>
    </rPh>
    <rPh sb="488" eb="491">
      <t>スイセンカ</t>
    </rPh>
    <rPh sb="492" eb="494">
      <t>スイシン</t>
    </rPh>
    <rPh sb="495" eb="496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</si>
</sst>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A-4767-8882-35E2B75A5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67680"/>
        <c:axId val="8936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0.16</c:v>
                </c:pt>
                <c:pt idx="2">
                  <c:v>0.15</c:v>
                </c:pt>
                <c:pt idx="3">
                  <c:v>0.16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1A-4767-8882-35E2B75A5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67680"/>
        <c:axId val="89369600"/>
      </c:lineChart>
      <c:dateAx>
        <c:axId val="89367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9369600"/>
        <c:crosses val="autoZero"/>
        <c:auto val="1"/>
        <c:lblOffset val="100"/>
        <c:baseTimeUnit val="years"/>
      </c:dateAx>
      <c:valAx>
        <c:axId val="8936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6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1-4F97-8627-47A9065B9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35744"/>
        <c:axId val="9433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58.04</c:v>
                </c:pt>
                <c:pt idx="1">
                  <c:v>55.58</c:v>
                </c:pt>
                <c:pt idx="2">
                  <c:v>54.05</c:v>
                </c:pt>
                <c:pt idx="3">
                  <c:v>57.54</c:v>
                </c:pt>
                <c:pt idx="4">
                  <c:v>55.55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C1-4F97-8627-47A9065B9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35744"/>
        <c:axId val="94337664"/>
      </c:lineChart>
      <c:dateAx>
        <c:axId val="943357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4337664"/>
        <c:crosses val="autoZero"/>
        <c:auto val="1"/>
        <c:lblOffset val="100"/>
        <c:baseTimeUnit val="years"/>
      </c:dateAx>
      <c:valAx>
        <c:axId val="9433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3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99.73</c:v>
                </c:pt>
                <c:pt idx="1">
                  <c:v>99.77</c:v>
                </c:pt>
                <c:pt idx="2">
                  <c:v>99.76</c:v>
                </c:pt>
                <c:pt idx="3">
                  <c:v>99.8</c:v>
                </c:pt>
                <c:pt idx="4">
                  <c:v>99.8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2-4083-B06F-1F8536EA3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42624"/>
        <c:axId val="9444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93.94</c:v>
                </c:pt>
                <c:pt idx="1">
                  <c:v>93.1</c:v>
                </c:pt>
                <c:pt idx="2">
                  <c:v>92.88</c:v>
                </c:pt>
                <c:pt idx="3">
                  <c:v>92.87</c:v>
                </c:pt>
                <c:pt idx="4">
                  <c:v>91.64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32-4083-B06F-1F8536EA3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42624"/>
        <c:axId val="94444544"/>
      </c:lineChart>
      <c:dateAx>
        <c:axId val="94442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4444544"/>
        <c:crosses val="autoZero"/>
        <c:auto val="1"/>
        <c:lblOffset val="100"/>
        <c:baseTimeUnit val="years"/>
      </c:dateAx>
      <c:valAx>
        <c:axId val="9444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44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73.48</c:v>
                </c:pt>
                <c:pt idx="1">
                  <c:v>92.69</c:v>
                </c:pt>
                <c:pt idx="2">
                  <c:v>94.67</c:v>
                </c:pt>
                <c:pt idx="3">
                  <c:v>93.72</c:v>
                </c:pt>
                <c:pt idx="4">
                  <c:v>95.13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9-42FA-B881-5179BCBAC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13120"/>
        <c:axId val="8941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C9-42FA-B881-5179BCBAC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13120"/>
        <c:axId val="89415040"/>
      </c:lineChart>
      <c:dateAx>
        <c:axId val="894131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9415040"/>
        <c:crosses val="autoZero"/>
        <c:auto val="1"/>
        <c:lblOffset val="100"/>
        <c:baseTimeUnit val="years"/>
      </c:dateAx>
      <c:valAx>
        <c:axId val="8941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1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E-4E55-A89D-FC3820625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42176"/>
        <c:axId val="9372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E-4E55-A89D-FC3820625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42176"/>
        <c:axId val="93724672"/>
      </c:lineChart>
      <c:dateAx>
        <c:axId val="894421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3724672"/>
        <c:crosses val="autoZero"/>
        <c:auto val="1"/>
        <c:lblOffset val="100"/>
        <c:baseTimeUnit val="years"/>
      </c:dateAx>
      <c:valAx>
        <c:axId val="9372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4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2-41D1-AA0C-83859A338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67936"/>
        <c:axId val="9377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2-41D1-AA0C-83859A338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67936"/>
        <c:axId val="93770112"/>
      </c:lineChart>
      <c:dateAx>
        <c:axId val="93767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3770112"/>
        <c:crosses val="autoZero"/>
        <c:auto val="1"/>
        <c:lblOffset val="100"/>
        <c:baseTimeUnit val="years"/>
      </c:dateAx>
      <c:valAx>
        <c:axId val="9377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767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B-4F00-BEC6-8E32B25E8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07360"/>
        <c:axId val="9380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1B-4F00-BEC6-8E32B25E8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07360"/>
        <c:axId val="93809280"/>
      </c:lineChart>
      <c:dateAx>
        <c:axId val="93807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3809280"/>
        <c:crosses val="autoZero"/>
        <c:auto val="1"/>
        <c:lblOffset val="100"/>
        <c:baseTimeUnit val="years"/>
      </c:dateAx>
      <c:valAx>
        <c:axId val="9380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80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8-4371-807F-6D0246C20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42816"/>
        <c:axId val="9417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8-4371-807F-6D0246C20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42816"/>
        <c:axId val="94176768"/>
      </c:lineChart>
      <c:dateAx>
        <c:axId val="93842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4176768"/>
        <c:crosses val="autoZero"/>
        <c:auto val="1"/>
        <c:lblOffset val="100"/>
        <c:baseTimeUnit val="years"/>
      </c:dateAx>
      <c:valAx>
        <c:axId val="9417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84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473.58</c:v>
                </c:pt>
                <c:pt idx="1">
                  <c:v>211.01</c:v>
                </c:pt>
                <c:pt idx="2">
                  <c:v>135.83000000000001</c:v>
                </c:pt>
                <c:pt idx="3">
                  <c:v>46.85</c:v>
                </c:pt>
                <c:pt idx="4">
                  <c:v>124.19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5-45B2-989E-29454A426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24384"/>
        <c:axId val="9422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593.23</c:v>
                </c:pt>
                <c:pt idx="1">
                  <c:v>671.97</c:v>
                </c:pt>
                <c:pt idx="2">
                  <c:v>798.84</c:v>
                </c:pt>
                <c:pt idx="3">
                  <c:v>692.13</c:v>
                </c:pt>
                <c:pt idx="4">
                  <c:v>807.75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5-45B2-989E-29454A426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24384"/>
        <c:axId val="94226304"/>
      </c:lineChart>
      <c:dateAx>
        <c:axId val="94224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4226304"/>
        <c:crosses val="autoZero"/>
        <c:auto val="1"/>
        <c:lblOffset val="100"/>
        <c:baseTimeUnit val="years"/>
      </c:dateAx>
      <c:valAx>
        <c:axId val="9422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22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68.44</c:v>
                </c:pt>
                <c:pt idx="1">
                  <c:v>90.56</c:v>
                </c:pt>
                <c:pt idx="2">
                  <c:v>94.89</c:v>
                </c:pt>
                <c:pt idx="3">
                  <c:v>93.41</c:v>
                </c:pt>
                <c:pt idx="4">
                  <c:v>95.83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6-4CCE-AC5E-8E5695AEC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53440"/>
        <c:axId val="9425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86.48</c:v>
                </c:pt>
                <c:pt idx="1">
                  <c:v>86.34</c:v>
                </c:pt>
                <c:pt idx="2">
                  <c:v>86.85</c:v>
                </c:pt>
                <c:pt idx="3">
                  <c:v>88.98</c:v>
                </c:pt>
                <c:pt idx="4">
                  <c:v>86.94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6-4CCE-AC5E-8E5695AEC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53440"/>
        <c:axId val="94255360"/>
      </c:lineChart>
      <c:dateAx>
        <c:axId val="94253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4255360"/>
        <c:crosses val="autoZero"/>
        <c:auto val="1"/>
        <c:lblOffset val="100"/>
        <c:baseTimeUnit val="years"/>
      </c:dateAx>
      <c:valAx>
        <c:axId val="9425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25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312.99</c:v>
                </c:pt>
                <c:pt idx="1">
                  <c:v>236.07</c:v>
                </c:pt>
                <c:pt idx="2">
                  <c:v>222.86</c:v>
                </c:pt>
                <c:pt idx="3">
                  <c:v>227.43</c:v>
                </c:pt>
                <c:pt idx="4">
                  <c:v>223.34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8-42EC-A24C-2C1E90CBC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94400"/>
        <c:axId val="9429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174.38</c:v>
                </c:pt>
                <c:pt idx="1">
                  <c:v>175.12</c:v>
                </c:pt>
                <c:pt idx="2">
                  <c:v>177.15</c:v>
                </c:pt>
                <c:pt idx="3">
                  <c:v>175.05</c:v>
                </c:pt>
                <c:pt idx="4">
                  <c:v>179.63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8-42EC-A24C-2C1E90CBC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94400"/>
        <c:axId val="94296320"/>
      </c:lineChart>
      <c:dateAx>
        <c:axId val="94294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4296320"/>
        <c:crosses val="autoZero"/>
        <c:auto val="1"/>
        <c:lblOffset val="100"/>
        <c:baseTimeUnit val="years"/>
      </c:dateAx>
      <c:valAx>
        <c:axId val="9429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29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U7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南幌町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Cd1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7461</v>
      </c>
      <c r="AM8" s="51"/>
      <c r="AN8" s="51"/>
      <c r="AO8" s="51"/>
      <c r="AP8" s="51"/>
      <c r="AQ8" s="51"/>
      <c r="AR8" s="51"/>
      <c r="AS8" s="51"/>
      <c r="AT8" s="46">
        <f>データ!T6</f>
        <v>81.36</v>
      </c>
      <c r="AU8" s="46"/>
      <c r="AV8" s="46"/>
      <c r="AW8" s="46"/>
      <c r="AX8" s="46"/>
      <c r="AY8" s="46"/>
      <c r="AZ8" s="46"/>
      <c r="BA8" s="46"/>
      <c r="BB8" s="46">
        <f>データ!U6</f>
        <v>91.7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72.48</v>
      </c>
      <c r="Q10" s="46"/>
      <c r="R10" s="46"/>
      <c r="S10" s="46"/>
      <c r="T10" s="46"/>
      <c r="U10" s="46"/>
      <c r="V10" s="46"/>
      <c r="W10" s="46">
        <f>データ!Q6</f>
        <v>81.73</v>
      </c>
      <c r="X10" s="46"/>
      <c r="Y10" s="46"/>
      <c r="Z10" s="46"/>
      <c r="AA10" s="46"/>
      <c r="AB10" s="46"/>
      <c r="AC10" s="46"/>
      <c r="AD10" s="51">
        <f>データ!R6</f>
        <v>3924</v>
      </c>
      <c r="AE10" s="51"/>
      <c r="AF10" s="51"/>
      <c r="AG10" s="51"/>
      <c r="AH10" s="51"/>
      <c r="AI10" s="51"/>
      <c r="AJ10" s="51"/>
      <c r="AK10" s="2"/>
      <c r="AL10" s="51">
        <f>データ!V6</f>
        <v>5410</v>
      </c>
      <c r="AM10" s="51"/>
      <c r="AN10" s="51"/>
      <c r="AO10" s="51"/>
      <c r="AP10" s="51"/>
      <c r="AQ10" s="51"/>
      <c r="AR10" s="51"/>
      <c r="AS10" s="51"/>
      <c r="AT10" s="46">
        <f>データ!W6</f>
        <v>2.64</v>
      </c>
      <c r="AU10" s="46"/>
      <c r="AV10" s="46"/>
      <c r="AW10" s="46"/>
      <c r="AX10" s="46"/>
      <c r="AY10" s="46"/>
      <c r="AZ10" s="46"/>
      <c r="BA10" s="46"/>
      <c r="BB10" s="46">
        <f>データ!X6</f>
        <v>2049.2399999999998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44</v>
      </c>
      <c r="N86" s="26" t="s">
        <v>44</v>
      </c>
      <c r="O86" s="26" t="str">
        <f>データ!EO6</f>
        <v>【0.22】</v>
      </c>
    </row>
  </sheetData>
  <sheetProtection algorithmName="SHA-512" hashValue="BwOa+JN62LCR5GPnSckqBNw5M7+QYr9+yKHcMDIcBIGdsdd0IgQ6UJD3R4Cwit37JIlHKwh8u6tvhCjo+wLwSg==" saltValue="KjIICV4vR+lfKYS6phYkp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14231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北海道　南幌町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72.48</v>
      </c>
      <c r="Q6" s="34">
        <f t="shared" si="3"/>
        <v>81.73</v>
      </c>
      <c r="R6" s="34">
        <f t="shared" si="3"/>
        <v>3924</v>
      </c>
      <c r="S6" s="34">
        <f t="shared" si="3"/>
        <v>7461</v>
      </c>
      <c r="T6" s="34">
        <f t="shared" si="3"/>
        <v>81.36</v>
      </c>
      <c r="U6" s="34">
        <f t="shared" si="3"/>
        <v>91.7</v>
      </c>
      <c r="V6" s="34">
        <f t="shared" si="3"/>
        <v>5410</v>
      </c>
      <c r="W6" s="34">
        <f t="shared" si="3"/>
        <v>2.64</v>
      </c>
      <c r="X6" s="34">
        <f t="shared" si="3"/>
        <v>2049.2399999999998</v>
      </c>
      <c r="Y6" s="35">
        <f>IF(Y7="",NA(),Y7)</f>
        <v>73.48</v>
      </c>
      <c r="Z6" s="35">
        <f t="shared" ref="Z6:AH6" si="4">IF(Z7="",NA(),Z7)</f>
        <v>92.69</v>
      </c>
      <c r="AA6" s="35">
        <f t="shared" si="4"/>
        <v>94.67</v>
      </c>
      <c r="AB6" s="35">
        <f t="shared" si="4"/>
        <v>93.72</v>
      </c>
      <c r="AC6" s="35">
        <f t="shared" si="4"/>
        <v>95.13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473.58</v>
      </c>
      <c r="BG6" s="35">
        <f t="shared" ref="BG6:BO6" si="7">IF(BG7="",NA(),BG7)</f>
        <v>211.01</v>
      </c>
      <c r="BH6" s="35">
        <f t="shared" si="7"/>
        <v>135.83000000000001</v>
      </c>
      <c r="BI6" s="35">
        <f t="shared" si="7"/>
        <v>46.85</v>
      </c>
      <c r="BJ6" s="35">
        <f t="shared" si="7"/>
        <v>124.19</v>
      </c>
      <c r="BK6" s="35">
        <f t="shared" si="7"/>
        <v>593.23</v>
      </c>
      <c r="BL6" s="35">
        <f t="shared" si="7"/>
        <v>671.97</v>
      </c>
      <c r="BM6" s="35">
        <f t="shared" si="7"/>
        <v>798.84</v>
      </c>
      <c r="BN6" s="35">
        <f t="shared" si="7"/>
        <v>692.13</v>
      </c>
      <c r="BO6" s="35">
        <f t="shared" si="7"/>
        <v>807.75</v>
      </c>
      <c r="BP6" s="34" t="str">
        <f>IF(BP7="","",IF(BP7="-","【-】","【"&amp;SUBSTITUTE(TEXT(BP7,"#,##0.00"),"-","△")&amp;"】"))</f>
        <v>【682.51】</v>
      </c>
      <c r="BQ6" s="35">
        <f>IF(BQ7="",NA(),BQ7)</f>
        <v>68.44</v>
      </c>
      <c r="BR6" s="35">
        <f t="shared" ref="BR6:BZ6" si="8">IF(BR7="",NA(),BR7)</f>
        <v>90.56</v>
      </c>
      <c r="BS6" s="35">
        <f t="shared" si="8"/>
        <v>94.89</v>
      </c>
      <c r="BT6" s="35">
        <f t="shared" si="8"/>
        <v>93.41</v>
      </c>
      <c r="BU6" s="35">
        <f t="shared" si="8"/>
        <v>95.83</v>
      </c>
      <c r="BV6" s="35">
        <f t="shared" si="8"/>
        <v>86.48</v>
      </c>
      <c r="BW6" s="35">
        <f t="shared" si="8"/>
        <v>86.34</v>
      </c>
      <c r="BX6" s="35">
        <f t="shared" si="8"/>
        <v>86.85</v>
      </c>
      <c r="BY6" s="35">
        <f t="shared" si="8"/>
        <v>88.98</v>
      </c>
      <c r="BZ6" s="35">
        <f t="shared" si="8"/>
        <v>86.94</v>
      </c>
      <c r="CA6" s="34" t="str">
        <f>IF(CA7="","",IF(CA7="-","【-】","【"&amp;SUBSTITUTE(TEXT(CA7,"#,##0.00"),"-","△")&amp;"】"))</f>
        <v>【100.34】</v>
      </c>
      <c r="CB6" s="35">
        <f>IF(CB7="",NA(),CB7)</f>
        <v>312.99</v>
      </c>
      <c r="CC6" s="35">
        <f t="shared" ref="CC6:CK6" si="9">IF(CC7="",NA(),CC7)</f>
        <v>236.07</v>
      </c>
      <c r="CD6" s="35">
        <f t="shared" si="9"/>
        <v>222.86</v>
      </c>
      <c r="CE6" s="35">
        <f t="shared" si="9"/>
        <v>227.43</v>
      </c>
      <c r="CF6" s="35">
        <f t="shared" si="9"/>
        <v>223.34</v>
      </c>
      <c r="CG6" s="35">
        <f t="shared" si="9"/>
        <v>174.38</v>
      </c>
      <c r="CH6" s="35">
        <f t="shared" si="9"/>
        <v>175.12</v>
      </c>
      <c r="CI6" s="35">
        <f t="shared" si="9"/>
        <v>177.15</v>
      </c>
      <c r="CJ6" s="35">
        <f t="shared" si="9"/>
        <v>175.05</v>
      </c>
      <c r="CK6" s="35">
        <f t="shared" si="9"/>
        <v>179.63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58.04</v>
      </c>
      <c r="CS6" s="35">
        <f t="shared" si="10"/>
        <v>55.58</v>
      </c>
      <c r="CT6" s="35">
        <f t="shared" si="10"/>
        <v>54.05</v>
      </c>
      <c r="CU6" s="35">
        <f t="shared" si="10"/>
        <v>57.54</v>
      </c>
      <c r="CV6" s="35">
        <f t="shared" si="10"/>
        <v>55.55</v>
      </c>
      <c r="CW6" s="34" t="str">
        <f>IF(CW7="","",IF(CW7="-","【-】","【"&amp;SUBSTITUTE(TEXT(CW7,"#,##0.00"),"-","△")&amp;"】"))</f>
        <v>【59.64】</v>
      </c>
      <c r="CX6" s="35">
        <f>IF(CX7="",NA(),CX7)</f>
        <v>99.73</v>
      </c>
      <c r="CY6" s="35">
        <f t="shared" ref="CY6:DG6" si="11">IF(CY7="",NA(),CY7)</f>
        <v>99.77</v>
      </c>
      <c r="CZ6" s="35">
        <f t="shared" si="11"/>
        <v>99.76</v>
      </c>
      <c r="DA6" s="35">
        <f t="shared" si="11"/>
        <v>99.8</v>
      </c>
      <c r="DB6" s="35">
        <f t="shared" si="11"/>
        <v>99.8</v>
      </c>
      <c r="DC6" s="35">
        <f t="shared" si="11"/>
        <v>93.94</v>
      </c>
      <c r="DD6" s="35">
        <f t="shared" si="11"/>
        <v>93.1</v>
      </c>
      <c r="DE6" s="35">
        <f t="shared" si="11"/>
        <v>92.88</v>
      </c>
      <c r="DF6" s="35">
        <f t="shared" si="11"/>
        <v>92.87</v>
      </c>
      <c r="DG6" s="35">
        <f t="shared" si="11"/>
        <v>91.64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0.14000000000000001</v>
      </c>
      <c r="EK6" s="35">
        <f t="shared" si="14"/>
        <v>0.16</v>
      </c>
      <c r="EL6" s="35">
        <f t="shared" si="14"/>
        <v>0.15</v>
      </c>
      <c r="EM6" s="35">
        <f t="shared" si="14"/>
        <v>0.16</v>
      </c>
      <c r="EN6" s="35">
        <f t="shared" si="14"/>
        <v>0.1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14231</v>
      </c>
      <c r="D7" s="37">
        <v>47</v>
      </c>
      <c r="E7" s="37">
        <v>17</v>
      </c>
      <c r="F7" s="37">
        <v>1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72.48</v>
      </c>
      <c r="Q7" s="38">
        <v>81.73</v>
      </c>
      <c r="R7" s="38">
        <v>3924</v>
      </c>
      <c r="S7" s="38">
        <v>7461</v>
      </c>
      <c r="T7" s="38">
        <v>81.36</v>
      </c>
      <c r="U7" s="38">
        <v>91.7</v>
      </c>
      <c r="V7" s="38">
        <v>5410</v>
      </c>
      <c r="W7" s="38">
        <v>2.64</v>
      </c>
      <c r="X7" s="38">
        <v>2049.2399999999998</v>
      </c>
      <c r="Y7" s="38">
        <v>73.48</v>
      </c>
      <c r="Z7" s="38">
        <v>92.69</v>
      </c>
      <c r="AA7" s="38">
        <v>94.67</v>
      </c>
      <c r="AB7" s="38">
        <v>93.72</v>
      </c>
      <c r="AC7" s="38">
        <v>95.13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473.58</v>
      </c>
      <c r="BG7" s="38">
        <v>211.01</v>
      </c>
      <c r="BH7" s="38">
        <v>135.83000000000001</v>
      </c>
      <c r="BI7" s="38">
        <v>46.85</v>
      </c>
      <c r="BJ7" s="38">
        <v>124.19</v>
      </c>
      <c r="BK7" s="38">
        <v>593.23</v>
      </c>
      <c r="BL7" s="38">
        <v>671.97</v>
      </c>
      <c r="BM7" s="38">
        <v>798.84</v>
      </c>
      <c r="BN7" s="38">
        <v>692.13</v>
      </c>
      <c r="BO7" s="38">
        <v>807.75</v>
      </c>
      <c r="BP7" s="38">
        <v>682.51</v>
      </c>
      <c r="BQ7" s="38">
        <v>68.44</v>
      </c>
      <c r="BR7" s="38">
        <v>90.56</v>
      </c>
      <c r="BS7" s="38">
        <v>94.89</v>
      </c>
      <c r="BT7" s="38">
        <v>93.41</v>
      </c>
      <c r="BU7" s="38">
        <v>95.83</v>
      </c>
      <c r="BV7" s="38">
        <v>86.48</v>
      </c>
      <c r="BW7" s="38">
        <v>86.34</v>
      </c>
      <c r="BX7" s="38">
        <v>86.85</v>
      </c>
      <c r="BY7" s="38">
        <v>88.98</v>
      </c>
      <c r="BZ7" s="38">
        <v>86.94</v>
      </c>
      <c r="CA7" s="38">
        <v>100.34</v>
      </c>
      <c r="CB7" s="38">
        <v>312.99</v>
      </c>
      <c r="CC7" s="38">
        <v>236.07</v>
      </c>
      <c r="CD7" s="38">
        <v>222.86</v>
      </c>
      <c r="CE7" s="38">
        <v>227.43</v>
      </c>
      <c r="CF7" s="38">
        <v>223.34</v>
      </c>
      <c r="CG7" s="38">
        <v>174.38</v>
      </c>
      <c r="CH7" s="38">
        <v>175.12</v>
      </c>
      <c r="CI7" s="38">
        <v>177.15</v>
      </c>
      <c r="CJ7" s="38">
        <v>175.05</v>
      </c>
      <c r="CK7" s="38">
        <v>179.63</v>
      </c>
      <c r="CL7" s="38">
        <v>136.15</v>
      </c>
      <c r="CM7" s="38" t="s">
        <v>103</v>
      </c>
      <c r="CN7" s="38" t="s">
        <v>103</v>
      </c>
      <c r="CO7" s="38" t="s">
        <v>103</v>
      </c>
      <c r="CP7" s="38" t="s">
        <v>103</v>
      </c>
      <c r="CQ7" s="38" t="s">
        <v>103</v>
      </c>
      <c r="CR7" s="38">
        <v>58.04</v>
      </c>
      <c r="CS7" s="38">
        <v>55.58</v>
      </c>
      <c r="CT7" s="38">
        <v>54.05</v>
      </c>
      <c r="CU7" s="38">
        <v>57.54</v>
      </c>
      <c r="CV7" s="38">
        <v>55.55</v>
      </c>
      <c r="CW7" s="38">
        <v>59.64</v>
      </c>
      <c r="CX7" s="38">
        <v>99.73</v>
      </c>
      <c r="CY7" s="38">
        <v>99.77</v>
      </c>
      <c r="CZ7" s="38">
        <v>99.76</v>
      </c>
      <c r="DA7" s="38">
        <v>99.8</v>
      </c>
      <c r="DB7" s="38">
        <v>99.8</v>
      </c>
      <c r="DC7" s="38">
        <v>93.94</v>
      </c>
      <c r="DD7" s="38">
        <v>93.1</v>
      </c>
      <c r="DE7" s="38">
        <v>92.88</v>
      </c>
      <c r="DF7" s="38">
        <v>92.87</v>
      </c>
      <c r="DG7" s="38">
        <v>91.64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0.14000000000000001</v>
      </c>
      <c r="EK7" s="38">
        <v>0.16</v>
      </c>
      <c r="EL7" s="38">
        <v>0.15</v>
      </c>
      <c r="EM7" s="38">
        <v>0.16</v>
      </c>
      <c r="EN7" s="38">
        <v>0.1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2021-01-20T04:13:03Z</cp:lastPrinted>
  <dcterms:created xsi:type="dcterms:W3CDTF">2020-12-04T02:41:29Z</dcterms:created>
  <dcterms:modified xsi:type="dcterms:W3CDTF">2022-01-19T08:15:56Z</dcterms:modified>
  <cp:category/>
</cp:coreProperties>
</file>